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jtmcc\Box\FM-1MasterDocs\16. PMG (Project Management Guides)\PMG-27 Evaluation-Design Consultants\"/>
    </mc:Choice>
  </mc:AlternateContent>
  <bookViews>
    <workbookView xWindow="0" yWindow="0" windowWidth="17256" windowHeight="5652"/>
  </bookViews>
  <sheets>
    <sheet name="Consultant Eval" sheetId="1" r:id="rId1"/>
    <sheet name="Score" sheetId="5" r:id="rId2"/>
  </sheets>
  <definedNames>
    <definedName name="_xlnm.Print_Area" localSheetId="0">'Consultant Eval'!$B$2:$J$56</definedName>
  </definedNames>
  <calcPr calcId="162913"/>
</workbook>
</file>

<file path=xl/calcChain.xml><?xml version="1.0" encoding="utf-8"?>
<calcChain xmlns="http://schemas.openxmlformats.org/spreadsheetml/2006/main">
  <c r="C3" i="5" l="1"/>
  <c r="B3" i="5"/>
  <c r="H12" i="1" l="1"/>
  <c r="H43" i="1"/>
  <c r="H37" i="1"/>
  <c r="H32" i="1"/>
  <c r="H25" i="1"/>
  <c r="I33" i="1" l="1"/>
  <c r="I34" i="1"/>
  <c r="I39" i="1"/>
  <c r="I43" i="1"/>
  <c r="I38" i="1"/>
  <c r="I32" i="1" l="1"/>
  <c r="J32" i="1" s="1"/>
  <c r="I37" i="1"/>
  <c r="J37" i="1" s="1"/>
  <c r="J13" i="1"/>
  <c r="J14" i="1"/>
  <c r="J19" i="1"/>
  <c r="J20" i="1"/>
  <c r="J21" i="1"/>
  <c r="J22" i="1"/>
  <c r="J23" i="1"/>
  <c r="I12" i="1" l="1"/>
  <c r="J12" i="1" s="1"/>
  <c r="J43" i="1"/>
  <c r="J25" i="1"/>
  <c r="H15" i="1"/>
  <c r="J15" i="1" s="1"/>
  <c r="J49" i="1" l="1"/>
  <c r="J50" i="1" l="1"/>
  <c r="D3" i="5" s="1"/>
</calcChain>
</file>

<file path=xl/comments1.xml><?xml version="1.0" encoding="utf-8"?>
<comments xmlns="http://schemas.openxmlformats.org/spreadsheetml/2006/main">
  <authors>
    <author>University of South Florida</author>
  </authors>
  <commentList>
    <comment ref="E32" authorId="0" shapeId="0">
      <text>
        <r>
          <rPr>
            <b/>
            <sz val="11"/>
            <color indexed="81"/>
            <rFont val="Tahoma"/>
            <family val="2"/>
          </rPr>
          <t xml:space="preserve">Note: </t>
        </r>
        <r>
          <rPr>
            <sz val="11"/>
            <color indexed="81"/>
            <rFont val="Tahoma"/>
            <family val="2"/>
          </rPr>
          <t xml:space="preserve">
Achieve program objectives in square footage, space needs and functionality.</t>
        </r>
      </text>
    </comment>
    <comment ref="E33" authorId="0" shapeId="0">
      <text>
        <r>
          <rPr>
            <b/>
            <sz val="11"/>
            <color indexed="81"/>
            <rFont val="Tahoma"/>
            <family val="2"/>
          </rPr>
          <t>Note:</t>
        </r>
        <r>
          <rPr>
            <sz val="11"/>
            <color indexed="81"/>
            <rFont val="Tahoma"/>
            <family val="2"/>
          </rPr>
          <t xml:space="preserve">
Address specific design initiatives related to Campus Master Plan.</t>
        </r>
        <r>
          <rPr>
            <sz val="9"/>
            <color indexed="81"/>
            <rFont val="Tahoma"/>
            <family val="2"/>
          </rPr>
          <t xml:space="preserve">
</t>
        </r>
      </text>
    </comment>
    <comment ref="E34" authorId="0" shapeId="0">
      <text>
        <r>
          <rPr>
            <b/>
            <sz val="11"/>
            <color indexed="81"/>
            <rFont val="Tahoma"/>
            <family val="2"/>
          </rPr>
          <t>Note:</t>
        </r>
        <r>
          <rPr>
            <sz val="11"/>
            <color indexed="81"/>
            <rFont val="Tahoma"/>
            <family val="2"/>
          </rPr>
          <t xml:space="preserve">
Address site development and building design review comments from USF committees.</t>
        </r>
      </text>
    </comment>
    <comment ref="E37" authorId="0" shapeId="0">
      <text>
        <r>
          <rPr>
            <b/>
            <sz val="11"/>
            <color indexed="81"/>
            <rFont val="Tahoma"/>
            <family val="2"/>
          </rPr>
          <t>Note</t>
        </r>
        <r>
          <rPr>
            <sz val="11"/>
            <color indexed="81"/>
            <rFont val="Tahoma"/>
            <family val="2"/>
          </rPr>
          <t xml:space="preserve">
Timeliness in RFI, ASI and other construction document preparation and review.</t>
        </r>
      </text>
    </comment>
    <comment ref="E38" authorId="0" shapeId="0">
      <text>
        <r>
          <rPr>
            <b/>
            <sz val="11"/>
            <color indexed="81"/>
            <rFont val="Tahoma"/>
            <family val="2"/>
          </rPr>
          <t>Note</t>
        </r>
        <r>
          <rPr>
            <sz val="11"/>
            <color indexed="81"/>
            <rFont val="Tahoma"/>
            <family val="2"/>
          </rPr>
          <t xml:space="preserve">
Timeliness and thoroughness of cost proposal &amp; Pay App review.</t>
        </r>
      </text>
    </comment>
    <comment ref="E39" authorId="0" shapeId="0">
      <text>
        <r>
          <rPr>
            <b/>
            <sz val="11"/>
            <color indexed="81"/>
            <rFont val="Tahoma"/>
            <family val="2"/>
          </rPr>
          <t>Note:</t>
        </r>
        <r>
          <rPr>
            <sz val="11"/>
            <color indexed="81"/>
            <rFont val="Tahoma"/>
            <family val="2"/>
          </rPr>
          <t xml:space="preserve">
Timely preparation of field reports and follow up.</t>
        </r>
      </text>
    </comment>
    <comment ref="E40" authorId="0" shapeId="0">
      <text>
        <r>
          <rPr>
            <b/>
            <sz val="11"/>
            <color indexed="81"/>
            <rFont val="Tahoma"/>
            <family val="2"/>
          </rPr>
          <t>Note:</t>
        </r>
        <r>
          <rPr>
            <sz val="11"/>
            <color indexed="81"/>
            <rFont val="Tahoma"/>
            <family val="2"/>
          </rPr>
          <t xml:space="preserve">
Timely preparation of A/E's project close out documents (including AutoCAD record documents).</t>
        </r>
      </text>
    </comment>
    <comment ref="E43" authorId="0" shapeId="0">
      <text>
        <r>
          <rPr>
            <b/>
            <sz val="11"/>
            <color indexed="81"/>
            <rFont val="Tahoma"/>
            <family val="2"/>
          </rPr>
          <t>Note:</t>
        </r>
        <r>
          <rPr>
            <sz val="11"/>
            <color indexed="81"/>
            <rFont val="Tahoma"/>
            <family val="2"/>
          </rPr>
          <t xml:space="preserve">
Timely documentation and pursuit of punchlist completion.</t>
        </r>
      </text>
    </comment>
    <comment ref="E44" authorId="0" shapeId="0">
      <text>
        <r>
          <rPr>
            <b/>
            <sz val="11"/>
            <color indexed="81"/>
            <rFont val="Tahoma"/>
            <family val="2"/>
          </rPr>
          <t>Note:</t>
        </r>
        <r>
          <rPr>
            <sz val="11"/>
            <color indexed="81"/>
            <rFont val="Tahoma"/>
            <family val="2"/>
          </rPr>
          <t xml:space="preserve">
Timely assembly and submittal of project closeout documentation and completion deliverables.</t>
        </r>
      </text>
    </comment>
    <comment ref="E45" authorId="0" shapeId="0">
      <text>
        <r>
          <rPr>
            <b/>
            <sz val="11"/>
            <color indexed="81"/>
            <rFont val="Tahoma"/>
            <family val="2"/>
          </rPr>
          <t>Note:</t>
        </r>
        <r>
          <rPr>
            <sz val="11"/>
            <color indexed="81"/>
            <rFont val="Tahoma"/>
            <family val="2"/>
          </rPr>
          <t xml:space="preserve">
Timeliness and thoroughness in investigation of warranty issues (when required, including on-site inspections).</t>
        </r>
      </text>
    </comment>
    <comment ref="E46" authorId="0" shapeId="0">
      <text>
        <r>
          <rPr>
            <b/>
            <sz val="11"/>
            <color indexed="81"/>
            <rFont val="Tahoma"/>
            <family val="2"/>
          </rPr>
          <t>Note:</t>
        </r>
        <r>
          <rPr>
            <sz val="11"/>
            <color indexed="81"/>
            <rFont val="Tahoma"/>
            <family val="2"/>
          </rPr>
          <t xml:space="preserve">
Accurate and detailed responses to and accurate tracking of  design or construction issues until they are finally resolved.</t>
        </r>
      </text>
    </comment>
  </commentList>
</comments>
</file>

<file path=xl/sharedStrings.xml><?xml version="1.0" encoding="utf-8"?>
<sst xmlns="http://schemas.openxmlformats.org/spreadsheetml/2006/main" count="82" uniqueCount="76">
  <si>
    <t>PROJECT:</t>
  </si>
  <si>
    <t>Project Number:</t>
  </si>
  <si>
    <t>Value</t>
  </si>
  <si>
    <t xml:space="preserve">  Weight  </t>
  </si>
  <si>
    <t>Extension</t>
  </si>
  <si>
    <t>* Weight  = 5 if consultants are used on project.</t>
  </si>
  <si>
    <t>Consultants:</t>
  </si>
  <si>
    <t>Specialty</t>
  </si>
  <si>
    <t>Rating Value</t>
  </si>
  <si>
    <t>Mechanical Engineering</t>
  </si>
  <si>
    <t>Electrical Engineering</t>
  </si>
  <si>
    <t>Structural Engineering</t>
  </si>
  <si>
    <t>Civil Engineering</t>
  </si>
  <si>
    <t>Timeliness of Service</t>
  </si>
  <si>
    <t>Quality of Technical Documentation</t>
  </si>
  <si>
    <t>Administration of Project Paperwork</t>
  </si>
  <si>
    <t>Date</t>
  </si>
  <si>
    <r>
      <t>BASIC CRITERIA:</t>
    </r>
    <r>
      <rPr>
        <sz val="10"/>
        <rFont val="Arial"/>
        <family val="2"/>
      </rPr>
      <t xml:space="preserve"> (Completed for all evaluations)</t>
    </r>
  </si>
  <si>
    <r>
      <t>Quality of Technical Services</t>
    </r>
    <r>
      <rPr>
        <sz val="10"/>
        <rFont val="Arial"/>
        <family val="2"/>
      </rPr>
      <t xml:space="preserve"> (Firm listed above)</t>
    </r>
  </si>
  <si>
    <r>
      <t>REMARKS:</t>
    </r>
    <r>
      <rPr>
        <b/>
        <sz val="12"/>
        <rFont val="Arial"/>
        <family val="2"/>
      </rPr>
      <t xml:space="preserve"> </t>
    </r>
    <r>
      <rPr>
        <sz val="10"/>
        <rFont val="Arial"/>
        <family val="2"/>
      </rPr>
      <t>(Completed for all evaluations)</t>
    </r>
  </si>
  <si>
    <t>Timely preparation of field reports and follow up.</t>
  </si>
  <si>
    <t>Time Period Ending:</t>
  </si>
  <si>
    <t>Evaluation Date:</t>
  </si>
  <si>
    <t>Timely documentation and pursuit of punchlist completion.</t>
  </si>
  <si>
    <t>**Note: If Parts A, B and C are used, the weight for Part A and B will be 4 instead of 5; if Part C is used alone its weight will be 5 otherwise 1.</t>
  </si>
  <si>
    <t>(Parts A, B and C are Completed when applicable)</t>
  </si>
  <si>
    <t>UNIVERSITY OF SOUTH FLORIDA</t>
  </si>
  <si>
    <t>Cooperation/Concern for USF Interests</t>
  </si>
  <si>
    <r>
      <rPr>
        <sz val="11"/>
        <rFont val="Arial"/>
        <family val="2"/>
      </rPr>
      <t>Total Score this Evaluation</t>
    </r>
    <r>
      <rPr>
        <b/>
        <sz val="11"/>
        <rFont val="Arial"/>
        <family val="2"/>
      </rPr>
      <t xml:space="preserve"> </t>
    </r>
    <r>
      <rPr>
        <sz val="11"/>
        <rFont val="Arial"/>
        <family val="2"/>
      </rPr>
      <t xml:space="preserve"> =</t>
    </r>
  </si>
  <si>
    <r>
      <rPr>
        <sz val="12"/>
        <color theme="1"/>
        <rFont val="Arial Narrow"/>
        <family val="2"/>
      </rPr>
      <t>U</t>
    </r>
    <r>
      <rPr>
        <sz val="10"/>
        <color theme="1"/>
        <rFont val="Arial Narrow"/>
        <family val="2"/>
      </rPr>
      <t xml:space="preserve">NIVERSITY OF </t>
    </r>
    <r>
      <rPr>
        <sz val="12"/>
        <color theme="1"/>
        <rFont val="Arial Narrow"/>
        <family val="2"/>
      </rPr>
      <t>S</t>
    </r>
    <r>
      <rPr>
        <sz val="10"/>
        <color theme="1"/>
        <rFont val="Arial Narrow"/>
        <family val="2"/>
      </rPr>
      <t xml:space="preserve">OUTH </t>
    </r>
    <r>
      <rPr>
        <sz val="12"/>
        <color theme="1"/>
        <rFont val="Arial Narrow"/>
        <family val="2"/>
      </rPr>
      <t>F</t>
    </r>
    <r>
      <rPr>
        <sz val="10"/>
        <color theme="1"/>
        <rFont val="Arial Narrow"/>
        <family val="2"/>
      </rPr>
      <t>LORIDA</t>
    </r>
  </si>
  <si>
    <t xml:space="preserve">Project Name:  </t>
  </si>
  <si>
    <r>
      <rPr>
        <b/>
        <sz val="11"/>
        <color theme="1"/>
        <rFont val="Arial Narrow"/>
        <family val="2"/>
      </rPr>
      <t>F</t>
    </r>
    <r>
      <rPr>
        <b/>
        <sz val="9"/>
        <color theme="1"/>
        <rFont val="Arial Narrow"/>
        <family val="2"/>
      </rPr>
      <t>ACILITES</t>
    </r>
    <r>
      <rPr>
        <b/>
        <sz val="10"/>
        <color theme="1"/>
        <rFont val="Arial Narrow"/>
        <family val="2"/>
      </rPr>
      <t xml:space="preserve"> </t>
    </r>
    <r>
      <rPr>
        <b/>
        <sz val="11"/>
        <color theme="1"/>
        <rFont val="Arial Narrow"/>
        <family val="2"/>
      </rPr>
      <t>M</t>
    </r>
    <r>
      <rPr>
        <b/>
        <sz val="9"/>
        <color theme="1"/>
        <rFont val="Arial Narrow"/>
        <family val="2"/>
      </rPr>
      <t>ANAGEMENT</t>
    </r>
  </si>
  <si>
    <t>USF PM Name</t>
  </si>
  <si>
    <r>
      <t>Website: www.</t>
    </r>
    <r>
      <rPr>
        <b/>
        <sz val="10"/>
        <color theme="1"/>
        <rFont val="Arial Narrow"/>
        <family val="2"/>
      </rPr>
      <t>usf.edu/fm-dc</t>
    </r>
  </si>
  <si>
    <t>Project Name</t>
  </si>
  <si>
    <t>Convert to 0-20 points range Score  =</t>
  </si>
  <si>
    <t>Phone: (813) 974-2845</t>
  </si>
  <si>
    <t xml:space="preserve">RATED BY: </t>
  </si>
  <si>
    <r>
      <t>REVIEWED BY:</t>
    </r>
    <r>
      <rPr>
        <sz val="12"/>
        <rFont val="Arial"/>
        <family val="2"/>
      </rPr>
      <t xml:space="preserve"> </t>
    </r>
  </si>
  <si>
    <t>Edition: November 27, 2018</t>
  </si>
  <si>
    <t xml:space="preserve">Firm:  </t>
  </si>
  <si>
    <t>Landscape Architect</t>
  </si>
  <si>
    <t>Address Campus Master Plan.</t>
  </si>
  <si>
    <t>Address review comments from USF.</t>
  </si>
  <si>
    <t>RFI, ASI &amp; other document preparation and review.</t>
  </si>
  <si>
    <t>Cost proposal &amp; Pay App review.</t>
  </si>
  <si>
    <t>Achieve program objectives.</t>
  </si>
  <si>
    <t>Timely preparation of project close out documents</t>
  </si>
  <si>
    <t>Project closeout documentation &amp; completion deliverables.</t>
  </si>
  <si>
    <t>Investigation of warranty issues.</t>
  </si>
  <si>
    <t>Accurate and detailed responses &amp; tracking of issues.</t>
  </si>
  <si>
    <r>
      <t xml:space="preserve">Title: </t>
    </r>
    <r>
      <rPr>
        <sz val="12"/>
        <rFont val="Arial Narrow"/>
        <family val="2"/>
      </rPr>
      <t>USF Project Manager</t>
    </r>
  </si>
  <si>
    <r>
      <t xml:space="preserve">Title: </t>
    </r>
    <r>
      <rPr>
        <sz val="12"/>
        <rFont val="Arial Narrow"/>
        <family val="2"/>
      </rPr>
      <t>Director / Asst Director</t>
    </r>
  </si>
  <si>
    <t>Director / Asst Director Name</t>
  </si>
  <si>
    <t xml:space="preserve"> Average</t>
  </si>
  <si>
    <r>
      <t>PART  B:</t>
    </r>
    <r>
      <rPr>
        <b/>
        <sz val="12"/>
        <rFont val="Arial"/>
        <family val="2"/>
      </rPr>
      <t xml:space="preserve">  </t>
    </r>
    <r>
      <rPr>
        <b/>
        <sz val="11"/>
        <rFont val="Arial"/>
        <family val="2"/>
      </rPr>
      <t>Administration/Enforcement of Contract Documents</t>
    </r>
  </si>
  <si>
    <r>
      <t>PART  A:</t>
    </r>
    <r>
      <rPr>
        <b/>
        <sz val="12"/>
        <rFont val="Arial"/>
        <family val="2"/>
      </rPr>
      <t xml:space="preserve">  </t>
    </r>
    <r>
      <rPr>
        <b/>
        <sz val="11"/>
        <rFont val="Arial"/>
        <family val="2"/>
      </rPr>
      <t>Achievement of Study, Program, or Design Objectives</t>
    </r>
  </si>
  <si>
    <r>
      <t>PART  C:</t>
    </r>
    <r>
      <rPr>
        <b/>
        <sz val="12"/>
        <rFont val="Arial"/>
        <family val="2"/>
      </rPr>
      <t xml:space="preserve"> </t>
    </r>
    <r>
      <rPr>
        <b/>
        <sz val="10"/>
        <rFont val="Arial"/>
        <family val="2"/>
      </rPr>
      <t xml:space="preserve"> </t>
    </r>
    <r>
      <rPr>
        <b/>
        <sz val="11"/>
        <rFont val="Arial"/>
        <family val="2"/>
      </rPr>
      <t>Post Occupancy Services</t>
    </r>
  </si>
  <si>
    <t>N/A</t>
  </si>
  <si>
    <t>Not Applicable</t>
  </si>
  <si>
    <t>Non Performance</t>
  </si>
  <si>
    <t>Less Than Full Contract Compliance</t>
  </si>
  <si>
    <t>Meets Basic Contract Compliance</t>
  </si>
  <si>
    <t>Exceeded Contract Compliance</t>
  </si>
  <si>
    <t>Notably Exceeded Contract Compliance</t>
  </si>
  <si>
    <t>USF-PM</t>
  </si>
  <si>
    <r>
      <t xml:space="preserve">Score </t>
    </r>
    <r>
      <rPr>
        <sz val="10"/>
        <rFont val="Arial Narrow"/>
        <family val="2"/>
      </rPr>
      <t>(0-20)</t>
    </r>
  </si>
  <si>
    <t>Comments</t>
  </si>
  <si>
    <t>DCST Design Component (Major)</t>
  </si>
  <si>
    <t>Architect/Engineer (Major)</t>
  </si>
  <si>
    <t>Architect/Engineer (Minor)</t>
  </si>
  <si>
    <t>MEP Engineer (Minor)</t>
  </si>
  <si>
    <t>Civil Engineer (Minor)</t>
  </si>
  <si>
    <t>Asbestos Consultant (Minor)</t>
  </si>
  <si>
    <t>Test &amp; Balance Consultant (Minor)</t>
  </si>
  <si>
    <t>Consultant Evaluation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</si>
</sst>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0.0_)"/>
    <numFmt numFmtId="165" formatCode="&quot;=&quot;\ \ 0.0_)"/>
    <numFmt numFmtId="166" formatCode="&quot; X&quot;\ \ \ \ #\ &quot;*  =&quot;"/>
    <numFmt numFmtId="167" formatCode="&quot;X&quot;\ \ \ \ #\ &quot;    =&quot;"/>
    <numFmt numFmtId="168" formatCode="&quot;X&quot;\ \ #.#\ \ &quot;** =&quot;"/>
    <numFmt numFmtId="169" formatCode="#,##0.0;\-#,##0.0"/>
    <numFmt numFmtId="170" formatCode="&quot;X&quot;\ \ #.0\ &quot;* =&quot;"/>
    <numFmt numFmtId="171" formatCode="&quot;X&quot;\ \ #.0\ &quot;** =&quot;"/>
    <numFmt numFmtId="172" formatCode="&quot;X&quot;\ \ #.0\ &quot;*** =&quot;"/>
  </numFmts>
  <fonts count="33">
    <font>
      <sz val="12"/>
      <name val="Arial MT"/>
    </font>
    <font>
      <sz val="11"/>
      <color theme="1"/>
      <name val="Calibri"/>
      <family val="2"/>
      <scheme val="minor"/>
    </font>
    <font>
      <b/>
      <u/>
      <sz val="12"/>
      <name val="Arial"/>
      <family val="2"/>
    </font>
    <font>
      <b/>
      <sz val="10"/>
      <name val="Arial"/>
      <family val="2"/>
    </font>
    <font>
      <sz val="12"/>
      <name val="Arial"/>
      <family val="2"/>
    </font>
    <font>
      <sz val="11"/>
      <name val="Arial"/>
      <family val="2"/>
    </font>
    <font>
      <sz val="10"/>
      <name val="Arial"/>
      <family val="2"/>
    </font>
    <font>
      <b/>
      <sz val="12"/>
      <name val="Arial"/>
      <family val="2"/>
    </font>
    <font>
      <sz val="10"/>
      <color indexed="10"/>
      <name val="Arial"/>
      <family val="2"/>
    </font>
    <font>
      <sz val="12"/>
      <name val="Arial Narrow"/>
      <family val="2"/>
    </font>
    <font>
      <sz val="10"/>
      <name val="Arial Narrow"/>
      <family val="2"/>
    </font>
    <font>
      <b/>
      <sz val="10"/>
      <name val="Arial Narrow"/>
      <family val="2"/>
    </font>
    <font>
      <b/>
      <sz val="11"/>
      <name val="Arial"/>
      <family val="2"/>
    </font>
    <font>
      <sz val="8"/>
      <name val="Arial"/>
      <family val="2"/>
    </font>
    <font>
      <sz val="14"/>
      <color indexed="9"/>
      <name val="Arial"/>
      <family val="2"/>
    </font>
    <font>
      <b/>
      <sz val="14"/>
      <name val="Arial Narrow"/>
      <family val="2"/>
    </font>
    <font>
      <sz val="10"/>
      <color theme="1"/>
      <name val="Arial Narrow"/>
      <family val="2"/>
    </font>
    <font>
      <b/>
      <sz val="10"/>
      <color theme="1"/>
      <name val="Arial Narrow"/>
      <family val="2"/>
    </font>
    <font>
      <b/>
      <sz val="9"/>
      <color theme="1"/>
      <name val="Arial Narrow"/>
      <family val="2"/>
    </font>
    <font>
      <sz val="12"/>
      <color theme="1"/>
      <name val="Arial Narrow"/>
      <family val="2"/>
    </font>
    <font>
      <b/>
      <sz val="11"/>
      <color theme="1"/>
      <name val="Arial Narrow"/>
      <family val="2"/>
    </font>
    <font>
      <b/>
      <sz val="20"/>
      <name val="Arial Narrow"/>
      <family val="2"/>
    </font>
    <font>
      <b/>
      <sz val="14"/>
      <color rgb="FF0070C0"/>
      <name val="Arial"/>
      <family val="2"/>
    </font>
    <font>
      <sz val="14"/>
      <color rgb="FF0070C0"/>
      <name val="Arial"/>
      <family val="2"/>
    </font>
    <font>
      <b/>
      <sz val="11"/>
      <color indexed="81"/>
      <name val="Tahoma"/>
      <family val="2"/>
    </font>
    <font>
      <sz val="11"/>
      <color indexed="81"/>
      <name val="Tahoma"/>
      <family val="2"/>
    </font>
    <font>
      <sz val="9"/>
      <color indexed="81"/>
      <name val="Tahoma"/>
      <family val="2"/>
    </font>
    <font>
      <sz val="12"/>
      <color theme="0"/>
      <name val="Arial"/>
      <family val="2"/>
    </font>
    <font>
      <sz val="10"/>
      <color rgb="FF0070C0"/>
      <name val="Arial"/>
      <family val="2"/>
    </font>
    <font>
      <b/>
      <sz val="10"/>
      <color rgb="FF0070C0"/>
      <name val="Arial Narrow"/>
      <family val="2"/>
    </font>
    <font>
      <sz val="10"/>
      <color rgb="FF0070C0"/>
      <name val="Arial Narrow"/>
      <family val="2"/>
    </font>
    <font>
      <b/>
      <sz val="14"/>
      <color rgb="FFFFFF00"/>
      <name val="Arial"/>
      <family val="2"/>
    </font>
    <font>
      <b/>
      <sz val="14"/>
      <color rgb="FFFF0000"/>
      <name val="Arial"/>
      <family val="2"/>
    </font>
  </fonts>
  <fills count="7">
    <fill>
      <patternFill patternType="none"/>
    </fill>
    <fill>
      <patternFill patternType="gray125"/>
    </fill>
    <fill>
      <patternFill patternType="solid">
        <fgColor indexed="8"/>
        <bgColor indexed="64"/>
      </patternFill>
    </fill>
    <fill>
      <patternFill patternType="solid">
        <fgColor rgb="FFFFFFCC"/>
        <bgColor indexed="64"/>
      </patternFill>
    </fill>
    <fill>
      <patternFill patternType="solid">
        <fgColor rgb="FFDDFFDD"/>
        <bgColor indexed="64"/>
      </patternFill>
    </fill>
    <fill>
      <patternFill patternType="solid">
        <fgColor theme="0"/>
        <bgColor indexed="64"/>
      </patternFill>
    </fill>
    <fill>
      <patternFill patternType="solid">
        <fgColor rgb="FFFFFF00"/>
        <bgColor indexed="64"/>
      </patternFill>
    </fill>
  </fills>
  <borders count="41">
    <border>
      <left/>
      <right/>
      <top/>
      <bottom/>
      <diagonal/>
    </border>
    <border>
      <left/>
      <right/>
      <top style="hair">
        <color indexed="18"/>
      </top>
      <bottom style="hair">
        <color indexed="18"/>
      </bottom>
      <diagonal/>
    </border>
    <border>
      <left/>
      <right/>
      <top style="hair">
        <color indexed="18"/>
      </top>
      <bottom style="medium">
        <color indexed="18"/>
      </bottom>
      <diagonal/>
    </border>
    <border>
      <left/>
      <right style="medium">
        <color indexed="18"/>
      </right>
      <top style="medium">
        <color indexed="18"/>
      </top>
      <bottom style="thin">
        <color indexed="18"/>
      </bottom>
      <diagonal/>
    </border>
    <border>
      <left/>
      <right style="medium">
        <color indexed="18"/>
      </right>
      <top style="thin">
        <color indexed="18"/>
      </top>
      <bottom style="thin">
        <color indexed="18"/>
      </bottom>
      <diagonal/>
    </border>
    <border>
      <left/>
      <right style="medium">
        <color indexed="18"/>
      </right>
      <top style="thin">
        <color indexed="18"/>
      </top>
      <bottom style="medium">
        <color indexed="18"/>
      </bottom>
      <diagonal/>
    </border>
    <border>
      <left/>
      <right/>
      <top style="medium">
        <color indexed="18"/>
      </top>
      <bottom style="hair">
        <color indexed="18"/>
      </bottom>
      <diagonal/>
    </border>
    <border>
      <left/>
      <right/>
      <top/>
      <bottom style="thin">
        <color indexed="18"/>
      </bottom>
      <diagonal/>
    </border>
    <border>
      <left style="medium">
        <color indexed="18"/>
      </left>
      <right/>
      <top/>
      <bottom/>
      <diagonal/>
    </border>
    <border>
      <left/>
      <right/>
      <top style="thin">
        <color indexed="18"/>
      </top>
      <bottom/>
      <diagonal/>
    </border>
    <border>
      <left/>
      <right/>
      <top style="thin">
        <color indexed="18"/>
      </top>
      <bottom style="thin">
        <color indexed="18"/>
      </bottom>
      <diagonal/>
    </border>
    <border>
      <left style="thick">
        <color rgb="FFFF0000"/>
      </left>
      <right style="thick">
        <color rgb="FFFF0000"/>
      </right>
      <top style="thick">
        <color rgb="FFFF0000"/>
      </top>
      <bottom style="thick">
        <color rgb="FFFF0000"/>
      </bottom>
      <diagonal/>
    </border>
    <border>
      <left style="hair">
        <color theme="1"/>
      </left>
      <right style="hair">
        <color theme="1"/>
      </right>
      <top style="medium">
        <color theme="1"/>
      </top>
      <bottom style="thin">
        <color theme="1"/>
      </bottom>
      <diagonal/>
    </border>
    <border>
      <left/>
      <right/>
      <top style="medium">
        <color theme="1"/>
      </top>
      <bottom style="thin">
        <color theme="1"/>
      </bottom>
      <diagonal/>
    </border>
    <border>
      <left/>
      <right style="medium">
        <color indexed="18"/>
      </right>
      <top style="medium">
        <color indexed="18"/>
      </top>
      <bottom style="medium">
        <color indexed="18"/>
      </bottom>
      <diagonal/>
    </border>
    <border>
      <left style="hair">
        <color indexed="18"/>
      </left>
      <right/>
      <top style="medium">
        <color indexed="18"/>
      </top>
      <bottom style="hair">
        <color indexed="18"/>
      </bottom>
      <diagonal/>
    </border>
    <border>
      <left style="hair">
        <color indexed="18"/>
      </left>
      <right/>
      <top style="hair">
        <color indexed="18"/>
      </top>
      <bottom style="hair">
        <color indexed="18"/>
      </bottom>
      <diagonal/>
    </border>
    <border>
      <left style="hair">
        <color indexed="18"/>
      </left>
      <right/>
      <top/>
      <bottom/>
      <diagonal/>
    </border>
    <border>
      <left style="hair">
        <color indexed="18"/>
      </left>
      <right/>
      <top style="hair">
        <color indexed="18"/>
      </top>
      <bottom style="medium">
        <color indexed="18"/>
      </bottom>
      <diagonal/>
    </border>
    <border>
      <left/>
      <right/>
      <top style="hair">
        <color theme="1"/>
      </top>
      <bottom style="hair">
        <color theme="1"/>
      </bottom>
      <diagonal/>
    </border>
    <border>
      <left/>
      <right style="hair">
        <color indexed="18"/>
      </right>
      <top style="medium">
        <color indexed="18"/>
      </top>
      <bottom style="hair">
        <color indexed="18"/>
      </bottom>
      <diagonal/>
    </border>
    <border>
      <left/>
      <right style="hair">
        <color indexed="18"/>
      </right>
      <top style="hair">
        <color indexed="18"/>
      </top>
      <bottom style="hair">
        <color indexed="18"/>
      </bottom>
      <diagonal/>
    </border>
    <border>
      <left/>
      <right style="hair">
        <color indexed="18"/>
      </right>
      <top style="hair">
        <color indexed="18"/>
      </top>
      <bottom style="medium">
        <color indexed="18"/>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rgb="FF0070C0"/>
      </left>
      <right/>
      <top style="medium">
        <color rgb="FF0070C0"/>
      </top>
      <bottom style="thin">
        <color rgb="FF0070C0"/>
      </bottom>
      <diagonal/>
    </border>
    <border>
      <left/>
      <right style="medium">
        <color rgb="FF0070C0"/>
      </right>
      <top style="medium">
        <color rgb="FF0070C0"/>
      </top>
      <bottom style="thin">
        <color rgb="FF0070C0"/>
      </bottom>
      <diagonal/>
    </border>
    <border>
      <left style="medium">
        <color rgb="FF0070C0"/>
      </left>
      <right/>
      <top style="thin">
        <color rgb="FF0070C0"/>
      </top>
      <bottom style="hair">
        <color rgb="FF0070C0"/>
      </bottom>
      <diagonal/>
    </border>
    <border>
      <left/>
      <right style="medium">
        <color rgb="FF0070C0"/>
      </right>
      <top style="thin">
        <color rgb="FF0070C0"/>
      </top>
      <bottom style="hair">
        <color rgb="FF0070C0"/>
      </bottom>
      <diagonal/>
    </border>
    <border>
      <left style="medium">
        <color rgb="FF0070C0"/>
      </left>
      <right/>
      <top style="hair">
        <color rgb="FF0070C0"/>
      </top>
      <bottom style="hair">
        <color rgb="FF0070C0"/>
      </bottom>
      <diagonal/>
    </border>
    <border>
      <left/>
      <right style="medium">
        <color rgb="FF0070C0"/>
      </right>
      <top style="hair">
        <color rgb="FF0070C0"/>
      </top>
      <bottom style="hair">
        <color rgb="FF0070C0"/>
      </bottom>
      <diagonal/>
    </border>
    <border>
      <left style="medium">
        <color rgb="FF0070C0"/>
      </left>
      <right/>
      <top style="hair">
        <color rgb="FF0070C0"/>
      </top>
      <bottom style="medium">
        <color rgb="FF0070C0"/>
      </bottom>
      <diagonal/>
    </border>
    <border>
      <left/>
      <right style="medium">
        <color rgb="FF0070C0"/>
      </right>
      <top style="hair">
        <color rgb="FF0070C0"/>
      </top>
      <bottom style="medium">
        <color rgb="FF0070C0"/>
      </bottom>
      <diagonal/>
    </border>
    <border>
      <left style="medium">
        <color rgb="FF0070C0"/>
      </left>
      <right style="hair">
        <color rgb="FF0070C0"/>
      </right>
      <top style="medium">
        <color rgb="FF0070C0"/>
      </top>
      <bottom style="hair">
        <color rgb="FF0070C0"/>
      </bottom>
      <diagonal/>
    </border>
    <border>
      <left style="hair">
        <color rgb="FF0070C0"/>
      </left>
      <right style="medium">
        <color rgb="FF0070C0"/>
      </right>
      <top style="medium">
        <color rgb="FF0070C0"/>
      </top>
      <bottom style="hair">
        <color rgb="FF0070C0"/>
      </bottom>
      <diagonal/>
    </border>
    <border>
      <left style="medium">
        <color rgb="FF0070C0"/>
      </left>
      <right style="hair">
        <color rgb="FF0070C0"/>
      </right>
      <top style="hair">
        <color rgb="FF0070C0"/>
      </top>
      <bottom style="hair">
        <color rgb="FF0070C0"/>
      </bottom>
      <diagonal/>
    </border>
    <border>
      <left style="hair">
        <color rgb="FF0070C0"/>
      </left>
      <right style="medium">
        <color rgb="FF0070C0"/>
      </right>
      <top style="hair">
        <color rgb="FF0070C0"/>
      </top>
      <bottom style="hair">
        <color rgb="FF0070C0"/>
      </bottom>
      <diagonal/>
    </border>
    <border>
      <left style="medium">
        <color rgb="FF0070C0"/>
      </left>
      <right style="hair">
        <color rgb="FF0070C0"/>
      </right>
      <top style="hair">
        <color rgb="FF0070C0"/>
      </top>
      <bottom style="medium">
        <color rgb="FF0070C0"/>
      </bottom>
      <diagonal/>
    </border>
    <border>
      <left style="hair">
        <color rgb="FF0070C0"/>
      </left>
      <right style="medium">
        <color rgb="FF0070C0"/>
      </right>
      <top style="hair">
        <color rgb="FF0070C0"/>
      </top>
      <bottom style="medium">
        <color rgb="FF0070C0"/>
      </bottom>
      <diagonal/>
    </border>
    <border>
      <left style="medium">
        <color indexed="18"/>
      </left>
      <right/>
      <top style="medium">
        <color indexed="18"/>
      </top>
      <bottom/>
      <diagonal/>
    </border>
    <border>
      <left/>
      <right/>
      <top style="hair">
        <color theme="1"/>
      </top>
      <bottom style="thick">
        <color rgb="FFFF0000"/>
      </bottom>
      <diagonal/>
    </border>
  </borders>
  <cellStyleXfs count="3">
    <xf numFmtId="0" fontId="0" fillId="0" borderId="0"/>
    <xf numFmtId="0" fontId="1" fillId="0" borderId="0"/>
    <xf numFmtId="9" fontId="1" fillId="0" borderId="0" applyFont="0" applyFill="0" applyBorder="0" applyAlignment="0" applyProtection="0"/>
  </cellStyleXfs>
  <cellXfs count="142">
    <xf numFmtId="0" fontId="0" fillId="0" borderId="0" xfId="0"/>
    <xf numFmtId="0" fontId="4" fillId="0" borderId="0" xfId="0" applyFont="1"/>
    <xf numFmtId="0" fontId="3" fillId="0" borderId="0" xfId="0" applyFont="1" applyBorder="1"/>
    <xf numFmtId="0" fontId="3" fillId="0" borderId="0" xfId="0" applyFont="1" applyBorder="1" applyAlignment="1">
      <alignment horizontal="left"/>
    </xf>
    <xf numFmtId="168" fontId="4" fillId="0" borderId="0" xfId="0" applyNumberFormat="1" applyFont="1"/>
    <xf numFmtId="0" fontId="13" fillId="0" borderId="0" xfId="0" applyFont="1"/>
    <xf numFmtId="0" fontId="0" fillId="0" borderId="0" xfId="0"/>
    <xf numFmtId="0" fontId="0" fillId="0" borderId="0" xfId="0"/>
    <xf numFmtId="0" fontId="0" fillId="0" borderId="0" xfId="0"/>
    <xf numFmtId="0" fontId="9" fillId="0" borderId="0" xfId="0" applyFont="1"/>
    <xf numFmtId="0" fontId="15" fillId="0" borderId="0" xfId="0" applyFont="1" applyAlignment="1">
      <alignment horizontal="right"/>
    </xf>
    <xf numFmtId="0" fontId="16" fillId="0" borderId="0" xfId="1" applyFont="1" applyAlignment="1">
      <alignment vertical="center"/>
    </xf>
    <xf numFmtId="0" fontId="16" fillId="0" borderId="0" xfId="1" applyFont="1" applyAlignment="1">
      <alignment horizontal="left"/>
    </xf>
    <xf numFmtId="0" fontId="21" fillId="0" borderId="0" xfId="0" applyFont="1"/>
    <xf numFmtId="0" fontId="16" fillId="0" borderId="0" xfId="1" applyFont="1" applyAlignment="1">
      <alignment horizontal="left" vertical="top"/>
    </xf>
    <xf numFmtId="0" fontId="18" fillId="0" borderId="0" xfId="1" applyFont="1" applyAlignment="1">
      <alignment horizontal="left" vertical="top"/>
    </xf>
    <xf numFmtId="14" fontId="0" fillId="0" borderId="0" xfId="0" applyNumberFormat="1"/>
    <xf numFmtId="0" fontId="10" fillId="0" borderId="0" xfId="0" applyFont="1" applyAlignment="1">
      <alignment vertical="center"/>
    </xf>
    <xf numFmtId="0" fontId="0" fillId="0" borderId="0" xfId="0"/>
    <xf numFmtId="0" fontId="9" fillId="4" borderId="12" xfId="0" applyFont="1" applyFill="1" applyBorder="1" applyAlignment="1">
      <alignment horizontal="left" vertical="center"/>
    </xf>
    <xf numFmtId="0" fontId="9" fillId="4" borderId="13" xfId="0" applyFont="1" applyFill="1" applyBorder="1" applyAlignment="1">
      <alignment horizontal="left" vertical="center"/>
    </xf>
    <xf numFmtId="0" fontId="4" fillId="0" borderId="0" xfId="0" applyFont="1" applyAlignment="1">
      <alignment horizontal="center"/>
    </xf>
    <xf numFmtId="164" fontId="4" fillId="0" borderId="0" xfId="0" applyNumberFormat="1" applyFont="1" applyBorder="1" applyAlignment="1" applyProtection="1">
      <alignment horizontal="right"/>
    </xf>
    <xf numFmtId="0" fontId="4" fillId="0" borderId="0" xfId="0" applyFont="1" applyBorder="1"/>
    <xf numFmtId="0" fontId="7" fillId="0" borderId="0" xfId="0" applyFont="1" applyBorder="1" applyAlignment="1">
      <alignment horizontal="right"/>
    </xf>
    <xf numFmtId="0" fontId="4" fillId="0" borderId="0" xfId="0" applyFont="1" applyBorder="1" applyAlignment="1"/>
    <xf numFmtId="0" fontId="4" fillId="0" borderId="0" xfId="0" applyFont="1" applyAlignment="1"/>
    <xf numFmtId="0" fontId="2" fillId="0" borderId="0" xfId="0" applyFont="1" applyAlignment="1"/>
    <xf numFmtId="0" fontId="4" fillId="0" borderId="0" xfId="0" applyFont="1" applyAlignment="1"/>
    <xf numFmtId="0" fontId="5" fillId="0" borderId="0" xfId="0" applyFont="1" applyAlignment="1">
      <alignment horizontal="left"/>
    </xf>
    <xf numFmtId="0" fontId="5" fillId="0" borderId="0" xfId="0" applyFont="1" applyAlignment="1"/>
    <xf numFmtId="0" fontId="2" fillId="0" borderId="0" xfId="0" applyFont="1" applyAlignment="1"/>
    <xf numFmtId="0" fontId="6" fillId="0" borderId="0" xfId="0" applyFont="1" applyBorder="1" applyAlignment="1"/>
    <xf numFmtId="0" fontId="7" fillId="0" borderId="0" xfId="0" applyFont="1" applyAlignment="1"/>
    <xf numFmtId="0" fontId="8" fillId="0" borderId="10" xfId="0" applyFont="1" applyBorder="1" applyAlignment="1"/>
    <xf numFmtId="0" fontId="4" fillId="0" borderId="10" xfId="0" applyFont="1" applyBorder="1" applyAlignment="1"/>
    <xf numFmtId="0" fontId="12" fillId="0" borderId="0" xfId="0" applyFont="1" applyAlignment="1">
      <alignment horizontal="right"/>
    </xf>
    <xf numFmtId="0" fontId="4" fillId="0" borderId="8" xfId="0" applyFont="1" applyBorder="1" applyAlignment="1"/>
    <xf numFmtId="0" fontId="7" fillId="0" borderId="7" xfId="0" applyFont="1" applyBorder="1" applyAlignment="1">
      <alignment horizontal="left"/>
    </xf>
    <xf numFmtId="0" fontId="2" fillId="0" borderId="0" xfId="0" applyFont="1" applyBorder="1" applyAlignment="1">
      <alignment horizontal="left"/>
    </xf>
    <xf numFmtId="169" fontId="4" fillId="0" borderId="0" xfId="0" applyNumberFormat="1" applyFont="1" applyFill="1" applyBorder="1" applyAlignment="1" applyProtection="1">
      <alignment horizontal="center"/>
    </xf>
    <xf numFmtId="0" fontId="0" fillId="0" borderId="0" xfId="0" applyAlignment="1">
      <alignment horizontal="left" vertical="center"/>
    </xf>
    <xf numFmtId="0" fontId="4" fillId="0" borderId="0" xfId="0" applyFont="1" applyAlignment="1">
      <alignment horizontal="left" vertical="center"/>
    </xf>
    <xf numFmtId="0" fontId="7" fillId="0" borderId="0" xfId="0" applyFont="1" applyBorder="1" applyAlignment="1">
      <alignment horizontal="left" vertical="center"/>
    </xf>
    <xf numFmtId="169" fontId="4" fillId="0" borderId="0" xfId="0" applyNumberFormat="1" applyFont="1" applyFill="1" applyBorder="1" applyAlignment="1" applyProtection="1">
      <alignment horizontal="left" vertical="center"/>
    </xf>
    <xf numFmtId="0" fontId="4" fillId="0" borderId="0" xfId="0" applyFont="1" applyBorder="1" applyAlignment="1">
      <alignment horizontal="left" vertical="center"/>
    </xf>
    <xf numFmtId="0" fontId="2" fillId="0" borderId="0" xfId="0" applyFont="1" applyAlignment="1">
      <alignment horizontal="left" vertical="center"/>
    </xf>
    <xf numFmtId="0" fontId="6" fillId="0" borderId="0" xfId="0" applyFont="1" applyBorder="1" applyAlignment="1">
      <alignment horizontal="left" vertical="center"/>
    </xf>
    <xf numFmtId="0" fontId="5" fillId="0" borderId="0" xfId="0" applyFont="1" applyAlignment="1">
      <alignment horizontal="left" vertical="center"/>
    </xf>
    <xf numFmtId="0" fontId="9" fillId="3" borderId="7" xfId="0" applyFont="1" applyFill="1" applyBorder="1" applyAlignment="1">
      <alignment horizontal="right"/>
    </xf>
    <xf numFmtId="164" fontId="4" fillId="0" borderId="0" xfId="0" applyNumberFormat="1" applyFont="1" applyBorder="1" applyAlignment="1" applyProtection="1">
      <alignment horizontal="center" vertical="center"/>
    </xf>
    <xf numFmtId="0" fontId="0" fillId="0" borderId="0" xfId="0" applyAlignment="1">
      <alignment horizontal="center" vertical="center"/>
    </xf>
    <xf numFmtId="164" fontId="4" fillId="0" borderId="1" xfId="0" applyNumberFormat="1" applyFont="1" applyBorder="1" applyAlignment="1" applyProtection="1">
      <alignment horizontal="center" vertical="center"/>
    </xf>
    <xf numFmtId="0" fontId="4" fillId="0" borderId="0" xfId="0" applyFont="1" applyAlignment="1">
      <alignment horizontal="center" vertical="center"/>
    </xf>
    <xf numFmtId="164" fontId="4" fillId="0" borderId="0" xfId="0" applyNumberFormat="1" applyFont="1" applyAlignment="1" applyProtection="1">
      <alignment horizontal="center" vertical="center"/>
    </xf>
    <xf numFmtId="166" fontId="4" fillId="0" borderId="0" xfId="0" applyNumberFormat="1" applyFont="1" applyAlignment="1">
      <alignment horizontal="center" vertical="center"/>
    </xf>
    <xf numFmtId="167" fontId="4" fillId="0" borderId="0" xfId="0" applyNumberFormat="1" applyFont="1" applyBorder="1" applyAlignment="1">
      <alignment horizontal="center" vertical="center"/>
    </xf>
    <xf numFmtId="168" fontId="4" fillId="0" borderId="0" xfId="0" applyNumberFormat="1" applyFont="1" applyAlignment="1">
      <alignment horizontal="center" vertical="center"/>
    </xf>
    <xf numFmtId="169" fontId="4" fillId="3" borderId="3" xfId="0" applyNumberFormat="1" applyFont="1" applyFill="1" applyBorder="1" applyAlignment="1" applyProtection="1">
      <alignment horizontal="center" vertical="center"/>
    </xf>
    <xf numFmtId="169" fontId="4" fillId="3" borderId="4" xfId="0" applyNumberFormat="1" applyFont="1" applyFill="1" applyBorder="1" applyAlignment="1" applyProtection="1">
      <alignment horizontal="center" vertical="center"/>
    </xf>
    <xf numFmtId="169" fontId="4" fillId="3" borderId="5" xfId="0" applyNumberFormat="1" applyFont="1" applyFill="1" applyBorder="1" applyAlignment="1" applyProtection="1">
      <alignment horizontal="center" vertical="center"/>
    </xf>
    <xf numFmtId="0" fontId="7" fillId="0" borderId="0" xfId="0" applyFont="1" applyBorder="1" applyAlignment="1">
      <alignment horizontal="left"/>
    </xf>
    <xf numFmtId="0" fontId="8" fillId="0" borderId="0" xfId="0" applyFont="1" applyBorder="1" applyAlignment="1"/>
    <xf numFmtId="0" fontId="0" fillId="0" borderId="0" xfId="0" applyBorder="1"/>
    <xf numFmtId="0" fontId="10" fillId="0" borderId="0" xfId="0" applyFont="1" applyAlignment="1"/>
    <xf numFmtId="170" fontId="4" fillId="0" borderId="0" xfId="0" applyNumberFormat="1" applyFont="1" applyBorder="1" applyAlignment="1">
      <alignment horizontal="center" vertical="center"/>
    </xf>
    <xf numFmtId="172" fontId="4" fillId="0" borderId="0" xfId="0" applyNumberFormat="1" applyFont="1" applyAlignment="1">
      <alignment horizontal="center" vertical="center"/>
    </xf>
    <xf numFmtId="0" fontId="11" fillId="5" borderId="23" xfId="0" applyFont="1" applyFill="1" applyBorder="1" applyAlignment="1">
      <alignment horizontal="center" vertical="center" wrapText="1"/>
    </xf>
    <xf numFmtId="0" fontId="11" fillId="5" borderId="23" xfId="0" applyFont="1" applyFill="1" applyBorder="1" applyAlignment="1">
      <alignment horizontal="center" vertical="center"/>
    </xf>
    <xf numFmtId="0" fontId="11" fillId="5" borderId="24" xfId="0" applyFont="1" applyFill="1" applyBorder="1" applyAlignment="1">
      <alignment horizontal="center" vertical="center" wrapText="1"/>
    </xf>
    <xf numFmtId="0" fontId="9" fillId="4" borderId="12" xfId="0" applyFont="1" applyFill="1" applyBorder="1" applyAlignment="1">
      <alignment horizontal="center" vertical="center"/>
    </xf>
    <xf numFmtId="0" fontId="9" fillId="3" borderId="12" xfId="0" applyFont="1" applyFill="1" applyBorder="1" applyAlignment="1">
      <alignment horizontal="center" vertical="center"/>
    </xf>
    <xf numFmtId="0" fontId="4" fillId="0" borderId="0" xfId="0" applyFont="1" applyBorder="1" applyAlignment="1"/>
    <xf numFmtId="14" fontId="4" fillId="3" borderId="1" xfId="0" applyNumberFormat="1" applyFont="1" applyFill="1" applyBorder="1" applyAlignment="1">
      <alignment horizontal="center" vertical="center"/>
    </xf>
    <xf numFmtId="14" fontId="7" fillId="3" borderId="1" xfId="0" applyNumberFormat="1" applyFont="1" applyFill="1" applyBorder="1" applyAlignment="1">
      <alignment horizontal="center" vertical="center"/>
    </xf>
    <xf numFmtId="169" fontId="4" fillId="3" borderId="14" xfId="0" applyNumberFormat="1" applyFont="1" applyFill="1" applyBorder="1" applyAlignment="1" applyProtection="1">
      <alignment horizontal="center" vertical="center"/>
    </xf>
    <xf numFmtId="0" fontId="6" fillId="0" borderId="15" xfId="0" applyFont="1" applyFill="1" applyBorder="1" applyAlignment="1">
      <alignment horizontal="left" vertical="center"/>
    </xf>
    <xf numFmtId="0" fontId="6" fillId="0" borderId="16" xfId="0" applyFont="1" applyFill="1" applyBorder="1" applyAlignment="1">
      <alignment horizontal="left" vertical="center"/>
    </xf>
    <xf numFmtId="0" fontId="6" fillId="3" borderId="16" xfId="0" applyFont="1" applyFill="1" applyBorder="1" applyAlignment="1">
      <alignment horizontal="left" vertical="center"/>
    </xf>
    <xf numFmtId="0" fontId="4" fillId="3" borderId="17" xfId="0" applyFont="1" applyFill="1" applyBorder="1" applyAlignment="1">
      <alignment vertical="center"/>
    </xf>
    <xf numFmtId="0" fontId="5" fillId="3" borderId="16" xfId="0" applyFont="1" applyFill="1" applyBorder="1" applyAlignment="1">
      <alignment horizontal="left" vertical="center"/>
    </xf>
    <xf numFmtId="0" fontId="5" fillId="3" borderId="18" xfId="0" applyFont="1" applyFill="1" applyBorder="1" applyAlignment="1">
      <alignment horizontal="left" vertical="center"/>
    </xf>
    <xf numFmtId="165" fontId="4" fillId="0" borderId="6" xfId="0" applyNumberFormat="1" applyFont="1" applyFill="1" applyBorder="1" applyAlignment="1" applyProtection="1">
      <alignment horizontal="center" vertical="center"/>
    </xf>
    <xf numFmtId="0" fontId="0" fillId="0" borderId="0" xfId="0" applyFont="1" applyAlignment="1">
      <alignment horizontal="center" vertical="center"/>
    </xf>
    <xf numFmtId="165" fontId="4" fillId="0" borderId="0" xfId="0" applyNumberFormat="1" applyFont="1" applyFill="1" applyBorder="1" applyAlignment="1" applyProtection="1">
      <alignment horizontal="center" vertical="center"/>
    </xf>
    <xf numFmtId="168" fontId="27" fillId="0" borderId="0" xfId="0" applyNumberFormat="1" applyFont="1" applyAlignment="1">
      <alignment horizontal="center" vertical="center"/>
    </xf>
    <xf numFmtId="171" fontId="4" fillId="0" borderId="0" xfId="0" applyNumberFormat="1" applyFont="1" applyAlignment="1">
      <alignment horizontal="center" vertical="center"/>
    </xf>
    <xf numFmtId="0" fontId="4" fillId="0" borderId="0" xfId="0" applyFont="1" applyBorder="1" applyAlignment="1">
      <alignment horizontal="center" vertical="center"/>
    </xf>
    <xf numFmtId="169" fontId="4" fillId="0" borderId="0" xfId="0" applyNumberFormat="1" applyFont="1" applyFill="1" applyBorder="1" applyAlignment="1" applyProtection="1">
      <alignment horizontal="center" vertical="center"/>
    </xf>
    <xf numFmtId="0" fontId="6" fillId="0" borderId="0" xfId="0" applyFont="1" applyAlignment="1">
      <alignment horizontal="center" vertical="center"/>
    </xf>
    <xf numFmtId="171" fontId="27" fillId="0" borderId="0" xfId="0" applyNumberFormat="1" applyFont="1" applyBorder="1" applyAlignment="1">
      <alignment horizontal="center" vertical="center"/>
    </xf>
    <xf numFmtId="0" fontId="27" fillId="0" borderId="0" xfId="0" applyFont="1" applyBorder="1" applyAlignment="1">
      <alignment horizontal="center" vertical="center"/>
    </xf>
    <xf numFmtId="0" fontId="3" fillId="0" borderId="0" xfId="0" applyFont="1" applyAlignment="1">
      <alignment horizontal="center" vertical="top"/>
    </xf>
    <xf numFmtId="164" fontId="32" fillId="0" borderId="11" xfId="0" applyNumberFormat="1" applyFont="1" applyBorder="1" applyAlignment="1" applyProtection="1">
      <alignment horizontal="center" vertical="center"/>
    </xf>
    <xf numFmtId="0" fontId="29" fillId="6" borderId="25" xfId="0" applyFont="1" applyFill="1" applyBorder="1" applyAlignment="1">
      <alignment horizontal="left" vertical="center"/>
    </xf>
    <xf numFmtId="0" fontId="0" fillId="6" borderId="26" xfId="0" applyFill="1" applyBorder="1"/>
    <xf numFmtId="0" fontId="30" fillId="6" borderId="27" xfId="0" applyFont="1" applyFill="1" applyBorder="1" applyAlignment="1">
      <alignment horizontal="left" vertical="center"/>
    </xf>
    <xf numFmtId="0" fontId="0" fillId="6" borderId="28" xfId="0" applyFill="1" applyBorder="1"/>
    <xf numFmtId="0" fontId="30" fillId="6" borderId="29" xfId="0" applyFont="1" applyFill="1" applyBorder="1" applyAlignment="1">
      <alignment horizontal="left" vertical="center"/>
    </xf>
    <xf numFmtId="0" fontId="0" fillId="6" borderId="30" xfId="0" applyFill="1" applyBorder="1"/>
    <xf numFmtId="0" fontId="30" fillId="6" borderId="31" xfId="0" applyFont="1" applyFill="1" applyBorder="1" applyAlignment="1">
      <alignment horizontal="left" vertical="center"/>
    </xf>
    <xf numFmtId="0" fontId="0" fillId="6" borderId="32" xfId="0" applyFill="1" applyBorder="1"/>
    <xf numFmtId="0" fontId="28" fillId="3" borderId="33" xfId="0" applyFont="1" applyFill="1" applyBorder="1" applyAlignment="1">
      <alignment horizontal="center" vertical="center"/>
    </xf>
    <xf numFmtId="0" fontId="28" fillId="3" borderId="34" xfId="0" applyFont="1" applyFill="1" applyBorder="1" applyAlignment="1">
      <alignment horizontal="left" vertical="center"/>
    </xf>
    <xf numFmtId="0" fontId="28" fillId="3" borderId="35" xfId="0" applyFont="1" applyFill="1" applyBorder="1" applyAlignment="1">
      <alignment horizontal="center" vertical="center"/>
    </xf>
    <xf numFmtId="0" fontId="28" fillId="3" borderId="36" xfId="0" applyFont="1" applyFill="1" applyBorder="1" applyAlignment="1">
      <alignment horizontal="left" vertical="center"/>
    </xf>
    <xf numFmtId="0" fontId="28" fillId="3" borderId="37" xfId="0" applyFont="1" applyFill="1" applyBorder="1" applyAlignment="1">
      <alignment horizontal="center" vertical="center"/>
    </xf>
    <xf numFmtId="0" fontId="28" fillId="3" borderId="38" xfId="0" applyFont="1" applyFill="1" applyBorder="1" applyAlignment="1">
      <alignment horizontal="left" vertical="center"/>
    </xf>
    <xf numFmtId="0" fontId="4" fillId="0" borderId="39" xfId="0" applyFont="1" applyBorder="1" applyAlignment="1"/>
    <xf numFmtId="0" fontId="6" fillId="0" borderId="39" xfId="0" applyFont="1" applyBorder="1" applyAlignment="1">
      <alignment horizontal="right" vertical="center"/>
    </xf>
    <xf numFmtId="0" fontId="6" fillId="0" borderId="39" xfId="0" applyFont="1" applyBorder="1" applyAlignment="1">
      <alignment horizontal="right"/>
    </xf>
    <xf numFmtId="0" fontId="5" fillId="3" borderId="1" xfId="0" applyFont="1" applyFill="1" applyBorder="1" applyAlignment="1">
      <alignment horizontal="left" vertical="center"/>
    </xf>
    <xf numFmtId="0" fontId="0" fillId="0" borderId="21" xfId="0" applyBorder="1" applyAlignment="1">
      <alignment horizontal="left" vertical="center"/>
    </xf>
    <xf numFmtId="0" fontId="5" fillId="3" borderId="2" xfId="0" applyFont="1" applyFill="1" applyBorder="1" applyAlignment="1">
      <alignment horizontal="left" vertical="center"/>
    </xf>
    <xf numFmtId="0" fontId="0" fillId="0" borderId="22" xfId="0" applyBorder="1" applyAlignment="1">
      <alignment horizontal="left" vertical="center"/>
    </xf>
    <xf numFmtId="0" fontId="0" fillId="0" borderId="0" xfId="0" applyAlignment="1"/>
    <xf numFmtId="0" fontId="4" fillId="0" borderId="10" xfId="0" applyFont="1" applyBorder="1" applyAlignment="1"/>
    <xf numFmtId="0" fontId="7" fillId="0" borderId="9" xfId="0" applyFont="1" applyBorder="1" applyAlignment="1"/>
    <xf numFmtId="0" fontId="4" fillId="0" borderId="9" xfId="0" applyFont="1" applyBorder="1" applyAlignment="1"/>
    <xf numFmtId="0" fontId="2" fillId="0" borderId="0" xfId="0" applyFont="1" applyAlignment="1">
      <alignment horizontal="left" vertical="center"/>
    </xf>
    <xf numFmtId="0" fontId="4" fillId="0" borderId="0" xfId="0" applyFont="1" applyAlignment="1">
      <alignment horizontal="left" vertical="center"/>
    </xf>
    <xf numFmtId="0" fontId="7" fillId="0" borderId="7" xfId="0" applyFont="1" applyBorder="1" applyAlignment="1"/>
    <xf numFmtId="0" fontId="4" fillId="0" borderId="7" xfId="0" applyFont="1" applyBorder="1" applyAlignment="1"/>
    <xf numFmtId="0" fontId="9" fillId="3" borderId="7" xfId="0" applyFont="1" applyFill="1" applyBorder="1" applyAlignment="1">
      <alignment horizontal="right"/>
    </xf>
    <xf numFmtId="0" fontId="9" fillId="3" borderId="7" xfId="0" applyFont="1" applyFill="1" applyBorder="1" applyAlignment="1"/>
    <xf numFmtId="0" fontId="2" fillId="0" borderId="0" xfId="0" applyFont="1" applyBorder="1" applyAlignment="1">
      <alignment horizontal="right"/>
    </xf>
    <xf numFmtId="0" fontId="4" fillId="0" borderId="0" xfId="0" applyFont="1" applyAlignment="1"/>
    <xf numFmtId="0" fontId="14" fillId="2" borderId="0" xfId="0" applyFont="1" applyFill="1" applyAlignment="1">
      <alignment horizontal="left"/>
    </xf>
    <xf numFmtId="0" fontId="4" fillId="2" borderId="0" xfId="0" applyFont="1" applyFill="1" applyAlignment="1"/>
    <xf numFmtId="0" fontId="31" fillId="2" borderId="0" xfId="0" applyFont="1" applyFill="1" applyAlignment="1">
      <alignment horizontal="right" vertical="center"/>
    </xf>
    <xf numFmtId="0" fontId="4" fillId="2" borderId="0" xfId="0" applyFont="1" applyFill="1" applyAlignment="1">
      <alignment vertical="center"/>
    </xf>
    <xf numFmtId="0" fontId="22" fillId="0" borderId="0" xfId="0" applyFont="1" applyAlignment="1">
      <alignment horizontal="right"/>
    </xf>
    <xf numFmtId="0" fontId="23" fillId="0" borderId="0" xfId="0" applyFont="1" applyAlignment="1"/>
    <xf numFmtId="0" fontId="2" fillId="0" borderId="0" xfId="0" applyFont="1" applyAlignment="1"/>
    <xf numFmtId="0" fontId="6" fillId="0" borderId="0" xfId="0" applyFont="1" applyBorder="1" applyAlignment="1">
      <alignment horizontal="right"/>
    </xf>
    <xf numFmtId="0" fontId="6" fillId="0" borderId="0" xfId="0" applyFont="1" applyAlignment="1"/>
    <xf numFmtId="0" fontId="6" fillId="0" borderId="0" xfId="0" applyFont="1" applyAlignment="1">
      <alignment horizontal="right"/>
    </xf>
    <xf numFmtId="0" fontId="5" fillId="3" borderId="19" xfId="0" applyFont="1" applyFill="1" applyBorder="1" applyAlignment="1">
      <alignment horizontal="left" vertical="center"/>
    </xf>
    <xf numFmtId="0" fontId="0" fillId="3" borderId="19" xfId="0" applyFill="1" applyBorder="1" applyAlignment="1">
      <alignment horizontal="left" vertical="center"/>
    </xf>
    <xf numFmtId="0" fontId="5" fillId="3" borderId="6" xfId="0" applyFont="1" applyFill="1" applyBorder="1" applyAlignment="1">
      <alignment horizontal="left" vertical="center"/>
    </xf>
    <xf numFmtId="0" fontId="0" fillId="0" borderId="20" xfId="0" applyBorder="1" applyAlignment="1">
      <alignment horizontal="left" vertical="center"/>
    </xf>
    <xf numFmtId="164" fontId="5" fillId="0" borderId="40" xfId="0" applyNumberFormat="1" applyFont="1" applyBorder="1" applyAlignment="1" applyProtection="1">
      <alignment horizontal="center" vertical="center"/>
    </xf>
  </cellXfs>
  <cellStyles count="3">
    <cellStyle name="Normal" xfId="0" builtinId="0"/>
    <cellStyle name="Normal 2" xfId="1"/>
    <cellStyle name="Percent 2" xfId="2"/>
  </cellStyles>
  <dxfs count="0"/>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43179</xdr:colOff>
      <xdr:row>51</xdr:row>
      <xdr:rowOff>12700</xdr:rowOff>
    </xdr:from>
    <xdr:to>
      <xdr:col>9</xdr:col>
      <xdr:colOff>1041400</xdr:colOff>
      <xdr:row>51</xdr:row>
      <xdr:rowOff>1474258</xdr:rowOff>
    </xdr:to>
    <xdr:sp macro="" textlink="">
      <xdr:nvSpPr>
        <xdr:cNvPr id="1147" name="Text Box 1"/>
        <xdr:cNvSpPr txBox="1">
          <a:spLocks noChangeArrowheads="1"/>
        </xdr:cNvSpPr>
      </xdr:nvSpPr>
      <xdr:spPr bwMode="auto">
        <a:xfrm>
          <a:off x="466512" y="9385300"/>
          <a:ext cx="8161021" cy="1461558"/>
        </a:xfrm>
        <a:prstGeom prst="rect">
          <a:avLst/>
        </a:prstGeom>
        <a:solidFill>
          <a:srgbClr val="FFFFFF"/>
        </a:solidFill>
        <a:ln w="9525">
          <a:solidFill>
            <a:srgbClr val="000000"/>
          </a:solidFill>
          <a:miter lim="800000"/>
          <a:headEnd/>
          <a:tailEnd/>
        </a:ln>
      </xdr:spPr>
    </xdr:sp>
    <xdr:clientData/>
  </xdr:twoCellAnchor>
  <xdr:twoCellAnchor>
    <xdr:from>
      <xdr:col>1</xdr:col>
      <xdr:colOff>330200</xdr:colOff>
      <xdr:row>55</xdr:row>
      <xdr:rowOff>64559</xdr:rowOff>
    </xdr:from>
    <xdr:to>
      <xdr:col>9</xdr:col>
      <xdr:colOff>770467</xdr:colOff>
      <xdr:row>56</xdr:row>
      <xdr:rowOff>1</xdr:rowOff>
    </xdr:to>
    <xdr:sp macro="" textlink="">
      <xdr:nvSpPr>
        <xdr:cNvPr id="1038" name="Text Box 14"/>
        <xdr:cNvSpPr txBox="1">
          <a:spLocks noChangeArrowheads="1"/>
        </xdr:cNvSpPr>
      </xdr:nvSpPr>
      <xdr:spPr bwMode="auto">
        <a:xfrm>
          <a:off x="457200" y="12612159"/>
          <a:ext cx="7755467" cy="790575"/>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900" b="0" i="0" strike="noStrike">
              <a:solidFill>
                <a:srgbClr val="000000"/>
              </a:solidFill>
              <a:latin typeface="Arial"/>
              <a:cs typeface="Arial"/>
            </a:rPr>
            <a:t>Note: Individual category rating values are assigned using the following scale: 4= Notably exceed contract requirement; 3= Exceed contract requirement; 2= Meets contract requirement; 1= Less than full contract compliance; 0= Non-performance; Not Applicable = no scoring. The "meets contract requirement" for 2 points, the benchmark value, is defined as the level of performance that meets basic contract requirement in all aspects.  Total of 100 points is possible and should be the goal of each firm.  Each firm being evaluated should use the comparative score of all firms evaluated in assessing its own performance in comparison to its peers.</a:t>
          </a:r>
        </a:p>
      </xdr:txBody>
    </xdr:sp>
    <xdr:clientData/>
  </xdr:twoCellAnchor>
  <xdr:twoCellAnchor>
    <xdr:from>
      <xdr:col>8</xdr:col>
      <xdr:colOff>910037</xdr:colOff>
      <xdr:row>2</xdr:row>
      <xdr:rowOff>74797</xdr:rowOff>
    </xdr:from>
    <xdr:to>
      <xdr:col>9</xdr:col>
      <xdr:colOff>911175</xdr:colOff>
      <xdr:row>3</xdr:row>
      <xdr:rowOff>138862</xdr:rowOff>
    </xdr:to>
    <xdr:sp macro="" textlink="">
      <xdr:nvSpPr>
        <xdr:cNvPr id="7" name="Text Box 2"/>
        <xdr:cNvSpPr txBox="1">
          <a:spLocks noChangeArrowheads="1"/>
        </xdr:cNvSpPr>
      </xdr:nvSpPr>
      <xdr:spPr bwMode="auto">
        <a:xfrm>
          <a:off x="6937473" y="186994"/>
          <a:ext cx="942340" cy="263525"/>
        </a:xfrm>
        <a:prstGeom prst="rect">
          <a:avLst/>
        </a:prstGeom>
        <a:solidFill>
          <a:srgbClr val="FFFFFF"/>
        </a:solidFill>
        <a:ln w="25400">
          <a:solidFill>
            <a:srgbClr val="000000"/>
          </a:solidFill>
          <a:miter lim="800000"/>
          <a:headEnd/>
          <a:tailEnd/>
        </a:ln>
      </xdr:spPr>
      <xdr:txBody>
        <a:bodyPr rot="0" vert="horz" wrap="square" lIns="0" tIns="0" rIns="0" bIns="0" anchor="ctr" anchorCtr="0">
          <a:noAutofit/>
        </a:bodyPr>
        <a:lstStyle/>
        <a:p>
          <a:pPr marL="0" marR="0" algn="ctr">
            <a:lnSpc>
              <a:spcPct val="115000"/>
            </a:lnSpc>
            <a:spcBef>
              <a:spcPts val="0"/>
            </a:spcBef>
            <a:spcAft>
              <a:spcPts val="1000"/>
            </a:spcAft>
          </a:pPr>
          <a:r>
            <a:rPr lang="en-US" sz="1800" b="1">
              <a:effectLst/>
              <a:latin typeface="Arial Narrow"/>
              <a:ea typeface="Calibri"/>
              <a:cs typeface="Arial"/>
            </a:rPr>
            <a:t>PMG-27</a:t>
          </a:r>
          <a:endParaRPr lang="en-US" sz="1100">
            <a:effectLst/>
            <a:latin typeface="Calibri"/>
            <a:ea typeface="Calibri"/>
            <a:cs typeface="Times New Roman"/>
          </a:endParaRPr>
        </a:p>
      </xdr:txBody>
    </xdr:sp>
    <xdr:clientData/>
  </xdr:twoCellAnchor>
  <xdr:twoCellAnchor editAs="oneCell">
    <xdr:from>
      <xdr:col>1</xdr:col>
      <xdr:colOff>32777</xdr:colOff>
      <xdr:row>1</xdr:row>
      <xdr:rowOff>127000</xdr:rowOff>
    </xdr:from>
    <xdr:to>
      <xdr:col>3</xdr:col>
      <xdr:colOff>230387</xdr:colOff>
      <xdr:row>1</xdr:row>
      <xdr:rowOff>516467</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9777" y="321733"/>
          <a:ext cx="1340610" cy="38946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Sheet2">
    <pageSetUpPr fitToPage="1"/>
  </sheetPr>
  <dimension ref="A1:M58"/>
  <sheetViews>
    <sheetView showGridLines="0" tabSelected="1" defaultGridColor="0" colorId="22" zoomScale="90" zoomScaleNormal="90" workbookViewId="0">
      <selection activeCell="G4" sqref="G4"/>
    </sheetView>
  </sheetViews>
  <sheetFormatPr defaultRowHeight="15"/>
  <cols>
    <col min="1" max="1" width="1.54296875" style="7" customWidth="1"/>
    <col min="2" max="2" width="3.54296875" customWidth="1"/>
    <col min="3" max="3" width="10.08984375" style="18" customWidth="1"/>
    <col min="4" max="4" width="15.08984375" style="18" customWidth="1"/>
    <col min="5" max="5" width="18.90625" customWidth="1"/>
    <col min="6" max="8" width="9.7265625" customWidth="1"/>
    <col min="9" max="9" width="12.36328125" customWidth="1"/>
    <col min="10" max="10" width="12.6328125" customWidth="1"/>
    <col min="12" max="12" width="3.7265625" customWidth="1"/>
    <col min="13" max="13" width="27.26953125" customWidth="1"/>
  </cols>
  <sheetData>
    <row r="1" spans="2:13" s="18" customFormat="1"/>
    <row r="2" spans="2:13" s="8" customFormat="1" ht="43.8" customHeight="1">
      <c r="C2" s="18"/>
      <c r="D2" s="18"/>
    </row>
    <row r="3" spans="2:13" s="8" customFormat="1" ht="15.6" customHeight="1">
      <c r="B3" s="11" t="s">
        <v>29</v>
      </c>
      <c r="C3" s="11"/>
      <c r="D3" s="11"/>
      <c r="E3" s="12" t="s">
        <v>36</v>
      </c>
      <c r="G3" s="9"/>
      <c r="J3" s="13"/>
    </row>
    <row r="4" spans="2:13" s="7" customFormat="1" ht="17.7" customHeight="1">
      <c r="B4" s="15" t="s">
        <v>31</v>
      </c>
      <c r="C4" s="15"/>
      <c r="D4" s="15"/>
      <c r="E4" s="14" t="s">
        <v>33</v>
      </c>
      <c r="G4" s="17" t="s">
        <v>39</v>
      </c>
      <c r="J4" s="10"/>
    </row>
    <row r="5" spans="2:13" ht="18.75" customHeight="1">
      <c r="B5" s="127" t="s">
        <v>26</v>
      </c>
      <c r="C5" s="127"/>
      <c r="D5" s="127"/>
      <c r="E5" s="128"/>
      <c r="F5" s="129" t="s">
        <v>75</v>
      </c>
      <c r="G5" s="130"/>
      <c r="H5" s="130"/>
      <c r="I5" s="130"/>
      <c r="J5" s="130"/>
    </row>
    <row r="6" spans="2:13" ht="25.5" customHeight="1">
      <c r="B6" s="133" t="s">
        <v>0</v>
      </c>
      <c r="C6" s="133"/>
      <c r="D6" s="133"/>
      <c r="E6" s="126"/>
      <c r="F6" s="126"/>
      <c r="G6" s="126"/>
      <c r="H6" s="131"/>
      <c r="I6" s="132"/>
      <c r="J6" s="132"/>
    </row>
    <row r="7" spans="2:13" ht="14.4" customHeight="1">
      <c r="B7" s="29" t="s">
        <v>1</v>
      </c>
      <c r="C7" s="29"/>
      <c r="D7" s="137"/>
      <c r="E7" s="138"/>
      <c r="F7" s="138"/>
      <c r="G7" s="138"/>
      <c r="H7" s="136" t="s">
        <v>22</v>
      </c>
      <c r="I7" s="135"/>
      <c r="J7" s="73">
        <v>42582</v>
      </c>
      <c r="K7" s="16"/>
    </row>
    <row r="8" spans="2:13" ht="14.4" customHeight="1" thickBot="1">
      <c r="B8" s="29" t="s">
        <v>30</v>
      </c>
      <c r="C8" s="29"/>
      <c r="D8" s="137"/>
      <c r="E8" s="138"/>
      <c r="F8" s="138"/>
      <c r="G8" s="138"/>
      <c r="H8" s="134" t="s">
        <v>21</v>
      </c>
      <c r="I8" s="135"/>
      <c r="J8" s="74">
        <v>42582</v>
      </c>
      <c r="K8" s="16"/>
    </row>
    <row r="9" spans="2:13" ht="14.4" customHeight="1">
      <c r="B9" s="29" t="s">
        <v>40</v>
      </c>
      <c r="C9" s="29"/>
      <c r="D9" s="137"/>
      <c r="E9" s="138"/>
      <c r="F9" s="138"/>
      <c r="G9" s="138"/>
      <c r="H9" s="126"/>
      <c r="I9" s="126"/>
      <c r="J9" s="21"/>
      <c r="L9" s="102" t="s">
        <v>58</v>
      </c>
      <c r="M9" s="103" t="s">
        <v>59</v>
      </c>
    </row>
    <row r="10" spans="2:13" s="18" customFormat="1" ht="9.6" customHeight="1">
      <c r="B10" s="1"/>
      <c r="C10" s="1"/>
      <c r="D10" s="1"/>
      <c r="E10" s="30"/>
      <c r="F10" s="30"/>
      <c r="G10" s="30"/>
      <c r="L10" s="104">
        <v>0</v>
      </c>
      <c r="M10" s="105" t="s">
        <v>60</v>
      </c>
    </row>
    <row r="11" spans="2:13" ht="14.4" customHeight="1" thickBot="1">
      <c r="B11" s="133" t="s">
        <v>17</v>
      </c>
      <c r="C11" s="133"/>
      <c r="D11" s="133"/>
      <c r="E11" s="126"/>
      <c r="F11" s="126"/>
      <c r="G11" s="126"/>
      <c r="H11" s="92" t="s">
        <v>2</v>
      </c>
      <c r="I11" s="92" t="s">
        <v>3</v>
      </c>
      <c r="J11" s="92" t="s">
        <v>4</v>
      </c>
      <c r="L11" s="104">
        <v>1</v>
      </c>
      <c r="M11" s="105" t="s">
        <v>61</v>
      </c>
    </row>
    <row r="12" spans="2:13" ht="14.4" customHeight="1" thickBot="1">
      <c r="C12" s="33" t="s">
        <v>18</v>
      </c>
      <c r="D12" s="33"/>
      <c r="E12" s="28"/>
      <c r="F12" s="75"/>
      <c r="G12" s="108"/>
      <c r="H12" s="82">
        <f>F12</f>
        <v>0</v>
      </c>
      <c r="I12" s="55">
        <f>IF(SUM(F15:F23)=0,10,5)</f>
        <v>10</v>
      </c>
      <c r="J12" s="52" t="str">
        <f>IF(F12&lt;&gt;"",+F12*I12,"")</f>
        <v/>
      </c>
      <c r="L12" s="104">
        <v>2</v>
      </c>
      <c r="M12" s="105" t="s">
        <v>62</v>
      </c>
    </row>
    <row r="13" spans="2:13" ht="14.4" customHeight="1">
      <c r="C13" s="32" t="s">
        <v>5</v>
      </c>
      <c r="D13" s="32"/>
      <c r="F13" s="28"/>
      <c r="G13" s="28"/>
      <c r="H13" s="89"/>
      <c r="I13" s="53"/>
      <c r="J13" s="54" t="str">
        <f>IF(H13&lt;&gt;"",+H13*I13,"")</f>
        <v/>
      </c>
      <c r="L13" s="104">
        <v>3</v>
      </c>
      <c r="M13" s="105" t="s">
        <v>63</v>
      </c>
    </row>
    <row r="14" spans="2:13" ht="14.4" customHeight="1" thickBot="1">
      <c r="C14" s="2" t="s">
        <v>6</v>
      </c>
      <c r="D14" s="2"/>
      <c r="E14" s="2" t="s">
        <v>7</v>
      </c>
      <c r="F14" s="3" t="s">
        <v>8</v>
      </c>
      <c r="G14" s="72"/>
      <c r="H14" s="87"/>
      <c r="I14" s="87"/>
      <c r="J14" s="50" t="str">
        <f>IF(H14&lt;&gt;"",+H14*I14,"")</f>
        <v/>
      </c>
      <c r="L14" s="106">
        <v>4</v>
      </c>
      <c r="M14" s="107" t="s">
        <v>64</v>
      </c>
    </row>
    <row r="15" spans="2:13" ht="14.4" customHeight="1" thickBot="1">
      <c r="C15" s="139"/>
      <c r="D15" s="140"/>
      <c r="E15" s="76" t="s">
        <v>9</v>
      </c>
      <c r="F15" s="58"/>
      <c r="G15" s="110" t="s">
        <v>54</v>
      </c>
      <c r="H15" s="82" t="str">
        <f>IF(SUM(F15:F23)=0,"NA",ROUND((SUM(F15:F23)/COUNT(F15:F23)),1))</f>
        <v>NA</v>
      </c>
      <c r="I15" s="56">
        <v>5</v>
      </c>
      <c r="J15" s="52">
        <f>IF(H15&lt;&gt;"",+H15*I15,"")</f>
        <v>0</v>
      </c>
    </row>
    <row r="16" spans="2:13" ht="14.4" customHeight="1">
      <c r="C16" s="111"/>
      <c r="D16" s="112"/>
      <c r="E16" s="77" t="s">
        <v>10</v>
      </c>
      <c r="F16" s="59"/>
      <c r="G16" s="37"/>
      <c r="H16" s="53"/>
      <c r="I16" s="53"/>
      <c r="J16" s="53"/>
      <c r="L16" s="94" t="s">
        <v>75</v>
      </c>
      <c r="M16" s="95"/>
    </row>
    <row r="17" spans="2:13" ht="14.4" customHeight="1">
      <c r="C17" s="111"/>
      <c r="D17" s="112"/>
      <c r="E17" s="77" t="s">
        <v>11</v>
      </c>
      <c r="F17" s="59"/>
      <c r="G17" s="37"/>
      <c r="H17" s="53"/>
      <c r="I17" s="53"/>
      <c r="J17" s="53"/>
      <c r="L17" s="96" t="s">
        <v>68</v>
      </c>
      <c r="M17" s="97"/>
    </row>
    <row r="18" spans="2:13" ht="14.4" customHeight="1">
      <c r="C18" s="111"/>
      <c r="D18" s="112"/>
      <c r="E18" s="77" t="s">
        <v>12</v>
      </c>
      <c r="F18" s="59"/>
      <c r="G18" s="37"/>
      <c r="H18" s="53"/>
      <c r="I18" s="53"/>
      <c r="J18" s="53"/>
      <c r="L18" s="98" t="s">
        <v>69</v>
      </c>
      <c r="M18" s="99"/>
    </row>
    <row r="19" spans="2:13" ht="14.4" customHeight="1">
      <c r="C19" s="111"/>
      <c r="D19" s="112"/>
      <c r="E19" s="77" t="s">
        <v>41</v>
      </c>
      <c r="F19" s="59"/>
      <c r="G19" s="37"/>
      <c r="H19" s="53"/>
      <c r="I19" s="53"/>
      <c r="J19" s="53" t="str">
        <f>IF(H19&lt;&gt;"",+H19*I19,"")</f>
        <v/>
      </c>
      <c r="L19" s="98" t="s">
        <v>70</v>
      </c>
      <c r="M19" s="99"/>
    </row>
    <row r="20" spans="2:13" ht="14.4" customHeight="1">
      <c r="C20" s="111"/>
      <c r="D20" s="112"/>
      <c r="E20" s="78"/>
      <c r="F20" s="59"/>
      <c r="G20" s="37"/>
      <c r="H20" s="53"/>
      <c r="I20" s="53"/>
      <c r="J20" s="53" t="str">
        <f>IF(H20&lt;&gt;"",+H20*I20,"")</f>
        <v/>
      </c>
      <c r="L20" s="98" t="s">
        <v>71</v>
      </c>
      <c r="M20" s="99"/>
    </row>
    <row r="21" spans="2:13" ht="14.4" customHeight="1">
      <c r="C21" s="111"/>
      <c r="D21" s="112"/>
      <c r="E21" s="79"/>
      <c r="F21" s="59"/>
      <c r="G21" s="37"/>
      <c r="H21" s="53"/>
      <c r="I21" s="53"/>
      <c r="J21" s="53" t="str">
        <f>IF(H21&lt;&gt;"",+H21*I21,"")</f>
        <v/>
      </c>
      <c r="L21" s="98" t="s">
        <v>72</v>
      </c>
      <c r="M21" s="99"/>
    </row>
    <row r="22" spans="2:13" ht="14.4" customHeight="1">
      <c r="C22" s="111"/>
      <c r="D22" s="112"/>
      <c r="E22" s="80"/>
      <c r="F22" s="59"/>
      <c r="G22" s="37"/>
      <c r="H22" s="53"/>
      <c r="I22" s="53"/>
      <c r="J22" s="53" t="str">
        <f>IF(H22&lt;&gt;"",+H22*I22,"")</f>
        <v/>
      </c>
      <c r="L22" s="98" t="s">
        <v>73</v>
      </c>
      <c r="M22" s="99"/>
    </row>
    <row r="23" spans="2:13" ht="14.4" customHeight="1" thickBot="1">
      <c r="C23" s="113"/>
      <c r="D23" s="114"/>
      <c r="E23" s="81"/>
      <c r="F23" s="60"/>
      <c r="G23" s="37"/>
      <c r="H23" s="53"/>
      <c r="I23" s="53"/>
      <c r="J23" s="53" t="str">
        <f>IF(H23&lt;&gt;"",+H23*I23,"")</f>
        <v/>
      </c>
      <c r="L23" s="100" t="s">
        <v>74</v>
      </c>
      <c r="M23" s="101"/>
    </row>
    <row r="24" spans="2:13" ht="6.6" customHeight="1" thickBot="1">
      <c r="B24" s="28"/>
      <c r="C24" s="28"/>
      <c r="D24" s="28"/>
      <c r="E24" s="28"/>
      <c r="F24" s="28"/>
      <c r="G24" s="28"/>
      <c r="H24" s="53"/>
      <c r="I24" s="53"/>
      <c r="J24" s="53"/>
    </row>
    <row r="25" spans="2:13" s="41" customFormat="1" ht="14.4" customHeight="1">
      <c r="C25" s="43" t="s">
        <v>13</v>
      </c>
      <c r="D25" s="43"/>
      <c r="E25" s="42"/>
      <c r="F25" s="58"/>
      <c r="G25" s="109" t="s">
        <v>54</v>
      </c>
      <c r="H25" s="82" t="str">
        <f>IF(SUM(F25:F28)=0,"NA",ROUND((SUM(F25:F28)/COUNT(F25:F28)),1))</f>
        <v>NA</v>
      </c>
      <c r="I25" s="57">
        <v>5</v>
      </c>
      <c r="J25" s="52">
        <f>IF(H25&lt;&gt;"",+H25*I25,"")</f>
        <v>0</v>
      </c>
    </row>
    <row r="26" spans="2:13" s="41" customFormat="1" ht="14.4" customHeight="1">
      <c r="C26" s="43" t="s">
        <v>14</v>
      </c>
      <c r="D26" s="43"/>
      <c r="E26" s="42"/>
      <c r="F26" s="59"/>
      <c r="G26" s="45"/>
      <c r="H26" s="53"/>
      <c r="I26" s="53"/>
      <c r="J26" s="53"/>
    </row>
    <row r="27" spans="2:13" s="41" customFormat="1" ht="14.4" customHeight="1">
      <c r="C27" s="43" t="s">
        <v>27</v>
      </c>
      <c r="D27" s="43"/>
      <c r="E27" s="42"/>
      <c r="F27" s="59"/>
      <c r="G27" s="45"/>
      <c r="H27" s="53"/>
      <c r="I27" s="53"/>
      <c r="J27" s="53"/>
    </row>
    <row r="28" spans="2:13" s="41" customFormat="1" ht="14.4" customHeight="1" thickBot="1">
      <c r="C28" s="43" t="s">
        <v>15</v>
      </c>
      <c r="D28" s="43"/>
      <c r="E28" s="42"/>
      <c r="F28" s="60"/>
      <c r="G28" s="45"/>
      <c r="H28" s="53"/>
      <c r="I28" s="53"/>
      <c r="J28" s="53"/>
    </row>
    <row r="29" spans="2:13" s="41" customFormat="1" ht="6.6" customHeight="1">
      <c r="B29" s="43"/>
      <c r="C29" s="43"/>
      <c r="D29" s="43"/>
      <c r="E29" s="42"/>
      <c r="F29" s="44"/>
      <c r="G29" s="45"/>
      <c r="H29" s="53"/>
      <c r="I29" s="53"/>
      <c r="J29" s="53"/>
    </row>
    <row r="30" spans="2:13" s="41" customFormat="1" ht="14.4" customHeight="1">
      <c r="B30" s="47" t="s">
        <v>25</v>
      </c>
      <c r="C30" s="47"/>
      <c r="D30" s="47"/>
      <c r="E30" s="42"/>
      <c r="F30" s="42"/>
      <c r="G30" s="42"/>
      <c r="H30" s="53"/>
      <c r="I30" s="53"/>
      <c r="J30" s="53"/>
    </row>
    <row r="31" spans="2:13" s="41" customFormat="1" ht="14.4" customHeight="1" thickBot="1">
      <c r="B31" s="46" t="s">
        <v>56</v>
      </c>
      <c r="C31" s="46"/>
      <c r="D31" s="46"/>
      <c r="E31" s="42"/>
      <c r="H31" s="51"/>
      <c r="I31" s="83"/>
      <c r="J31" s="51"/>
    </row>
    <row r="32" spans="2:13" s="41" customFormat="1" ht="14.4" customHeight="1">
      <c r="C32" s="48" t="s">
        <v>46</v>
      </c>
      <c r="D32" s="48"/>
      <c r="E32" s="42"/>
      <c r="F32" s="58"/>
      <c r="G32" s="109" t="s">
        <v>54</v>
      </c>
      <c r="H32" s="82" t="str">
        <f>IF(SUM(F32:F34)=0,"NA",ROUND((SUM(F32:F34)/COUNT(F32:F34)),1))</f>
        <v>NA</v>
      </c>
      <c r="I32" s="65">
        <f>IF(AND(H43=0,H37=0),10,(2.5+I33+I34))</f>
        <v>10</v>
      </c>
      <c r="J32" s="52">
        <f>IF(H32&lt;&gt;"",H32*I32,"")</f>
        <v>0</v>
      </c>
    </row>
    <row r="33" spans="2:10" s="41" customFormat="1" ht="14.4" customHeight="1">
      <c r="C33" s="48" t="s">
        <v>42</v>
      </c>
      <c r="D33" s="48"/>
      <c r="E33" s="42"/>
      <c r="F33" s="59"/>
      <c r="G33" s="47"/>
      <c r="H33" s="84"/>
      <c r="I33" s="90">
        <f>IF(AND(H43&gt;0,H37=0),5,2.5)</f>
        <v>2.5</v>
      </c>
      <c r="J33" s="50"/>
    </row>
    <row r="34" spans="2:10" s="41" customFormat="1" ht="14.4" customHeight="1" thickBot="1">
      <c r="C34" s="48" t="s">
        <v>43</v>
      </c>
      <c r="D34" s="48"/>
      <c r="E34" s="42"/>
      <c r="F34" s="60"/>
      <c r="G34" s="47"/>
      <c r="H34" s="84"/>
      <c r="I34" s="91">
        <f>IF(AND(H43&gt;0,H37&gt;0),-1.25,0)</f>
        <v>0</v>
      </c>
      <c r="J34" s="50"/>
    </row>
    <row r="35" spans="2:10" s="41" customFormat="1" ht="7.8" customHeight="1">
      <c r="B35" s="46"/>
      <c r="C35" s="46"/>
      <c r="D35" s="46"/>
      <c r="E35" s="42"/>
      <c r="F35" s="42"/>
      <c r="G35" s="42"/>
      <c r="H35" s="84"/>
      <c r="I35" s="85"/>
      <c r="J35" s="50"/>
    </row>
    <row r="36" spans="2:10" s="41" customFormat="1" ht="14.4" customHeight="1" thickBot="1">
      <c r="B36" s="46" t="s">
        <v>55</v>
      </c>
      <c r="C36" s="46"/>
      <c r="D36" s="46"/>
      <c r="E36" s="42"/>
      <c r="H36" s="51"/>
      <c r="I36" s="83"/>
      <c r="J36" s="51"/>
    </row>
    <row r="37" spans="2:10" s="41" customFormat="1" ht="14.4" customHeight="1">
      <c r="C37" s="48" t="s">
        <v>44</v>
      </c>
      <c r="D37" s="48"/>
      <c r="E37" s="42"/>
      <c r="F37" s="58"/>
      <c r="G37" s="109" t="s">
        <v>54</v>
      </c>
      <c r="H37" s="82" t="str">
        <f>IF(SUM(F37:F40)=0,"NA",ROUND((SUM(F37:F40)/COUNT(F37:F40)),1))</f>
        <v>NA</v>
      </c>
      <c r="I37" s="86">
        <f>IF(AND(H43=0,H32=0),10,(2.5+I38+I39))</f>
        <v>10</v>
      </c>
      <c r="J37" s="52">
        <f>IF(H37&lt;&gt;"",H37*I37,"")</f>
        <v>0</v>
      </c>
    </row>
    <row r="38" spans="2:10" s="41" customFormat="1" ht="14.4" customHeight="1">
      <c r="C38" s="48" t="s">
        <v>45</v>
      </c>
      <c r="D38" s="48"/>
      <c r="E38" s="42"/>
      <c r="F38" s="59"/>
      <c r="G38" s="43"/>
      <c r="H38" s="87"/>
      <c r="I38" s="90">
        <f>IF(AND(H43&gt;0,H32=0),5,2.5)</f>
        <v>2.5</v>
      </c>
      <c r="J38" s="53"/>
    </row>
    <row r="39" spans="2:10" s="41" customFormat="1" ht="14.4" customHeight="1">
      <c r="C39" s="48" t="s">
        <v>20</v>
      </c>
      <c r="D39" s="48"/>
      <c r="E39" s="42"/>
      <c r="F39" s="59"/>
      <c r="G39" s="43"/>
      <c r="H39" s="87"/>
      <c r="I39" s="91">
        <f>IF(AND(H43&gt;0,H32&gt;0),-1.25,0)</f>
        <v>0</v>
      </c>
      <c r="J39" s="53"/>
    </row>
    <row r="40" spans="2:10" s="41" customFormat="1" ht="14.4" customHeight="1" thickBot="1">
      <c r="C40" s="48" t="s">
        <v>47</v>
      </c>
      <c r="D40" s="48"/>
      <c r="E40" s="42"/>
      <c r="F40" s="60"/>
      <c r="G40" s="43"/>
      <c r="H40" s="87"/>
      <c r="I40" s="85"/>
      <c r="J40" s="53"/>
    </row>
    <row r="41" spans="2:10" s="41" customFormat="1" ht="7.8" customHeight="1">
      <c r="B41" s="46"/>
      <c r="C41" s="46"/>
      <c r="D41" s="46"/>
      <c r="E41" s="42"/>
      <c r="F41" s="44"/>
      <c r="G41" s="43"/>
      <c r="H41" s="87"/>
      <c r="I41" s="85"/>
      <c r="J41" s="53"/>
    </row>
    <row r="42" spans="2:10" s="41" customFormat="1" ht="14.4" customHeight="1" thickBot="1">
      <c r="B42" s="119" t="s">
        <v>57</v>
      </c>
      <c r="C42" s="119"/>
      <c r="D42" s="119"/>
      <c r="E42" s="120"/>
      <c r="H42" s="51"/>
      <c r="I42" s="83"/>
      <c r="J42" s="51"/>
    </row>
    <row r="43" spans="2:10" s="41" customFormat="1" ht="14.4" customHeight="1">
      <c r="C43" s="48" t="s">
        <v>23</v>
      </c>
      <c r="D43" s="48"/>
      <c r="E43" s="42"/>
      <c r="F43" s="58"/>
      <c r="G43" s="109" t="s">
        <v>54</v>
      </c>
      <c r="H43" s="82" t="str">
        <f>IF(SUM(F43:F46)=0,"NA",ROUND((SUM(F43:F46)/COUNT(F43:F46)),1))</f>
        <v>NA</v>
      </c>
      <c r="I43" s="66">
        <f>IF(AND(H32=0,H37=0),10,2.5)</f>
        <v>10</v>
      </c>
      <c r="J43" s="52">
        <f>IF(H43&lt;&gt;"",H43*I43,"")</f>
        <v>0</v>
      </c>
    </row>
    <row r="44" spans="2:10" s="41" customFormat="1" ht="14.4" customHeight="1">
      <c r="C44" s="48" t="s">
        <v>48</v>
      </c>
      <c r="D44" s="48"/>
      <c r="E44" s="42"/>
      <c r="F44" s="59"/>
      <c r="G44" s="45"/>
      <c r="H44" s="88"/>
      <c r="I44" s="57"/>
      <c r="J44" s="50"/>
    </row>
    <row r="45" spans="2:10" s="41" customFormat="1" ht="14.4" customHeight="1">
      <c r="C45" s="48" t="s">
        <v>49</v>
      </c>
      <c r="D45" s="48"/>
      <c r="E45" s="42"/>
      <c r="F45" s="59"/>
      <c r="G45" s="45"/>
      <c r="H45" s="88"/>
      <c r="I45" s="57"/>
      <c r="J45" s="50"/>
    </row>
    <row r="46" spans="2:10" s="41" customFormat="1" ht="14.4" customHeight="1" thickBot="1">
      <c r="C46" s="48" t="s">
        <v>50</v>
      </c>
      <c r="D46" s="48"/>
      <c r="E46" s="42"/>
      <c r="F46" s="60"/>
      <c r="G46" s="45"/>
      <c r="H46" s="88"/>
      <c r="I46" s="57"/>
      <c r="J46" s="50"/>
    </row>
    <row r="47" spans="2:10" s="18" customFormat="1" ht="14.4" customHeight="1">
      <c r="B47" s="27"/>
      <c r="C47" s="64" t="s">
        <v>24</v>
      </c>
      <c r="D47" s="31"/>
      <c r="E47" s="26"/>
      <c r="F47" s="1"/>
      <c r="G47" s="25"/>
      <c r="H47" s="40"/>
      <c r="I47" s="4"/>
      <c r="J47" s="22"/>
    </row>
    <row r="48" spans="2:10" ht="7.2" customHeight="1">
      <c r="B48" s="28"/>
      <c r="C48" s="28"/>
      <c r="D48" s="28"/>
      <c r="E48" s="28"/>
      <c r="F48" s="28"/>
      <c r="G48" s="28"/>
      <c r="H48" s="28"/>
      <c r="I48" s="28"/>
      <c r="J48" s="28"/>
    </row>
    <row r="49" spans="1:10" s="18" customFormat="1" ht="14.4" customHeight="1" thickBot="1">
      <c r="E49" s="28"/>
      <c r="F49" s="28"/>
      <c r="G49" s="28"/>
      <c r="H49" s="28"/>
      <c r="I49" s="36" t="s">
        <v>28</v>
      </c>
      <c r="J49" s="141">
        <f>SUM(J12:J43)</f>
        <v>0</v>
      </c>
    </row>
    <row r="50" spans="1:10" s="6" customFormat="1" ht="14.4" customHeight="1" thickTop="1" thickBot="1">
      <c r="A50" s="7"/>
      <c r="D50" s="18"/>
      <c r="E50" s="28"/>
      <c r="F50" s="28"/>
      <c r="G50" s="28"/>
      <c r="H50" s="28"/>
      <c r="I50" s="36" t="s">
        <v>35</v>
      </c>
      <c r="J50" s="93">
        <f>J49/5</f>
        <v>0</v>
      </c>
    </row>
    <row r="51" spans="1:10" ht="14.4" customHeight="1" thickTop="1">
      <c r="B51" s="39" t="s">
        <v>19</v>
      </c>
      <c r="C51" s="39"/>
      <c r="D51" s="39"/>
      <c r="E51" s="28"/>
      <c r="F51" s="28"/>
      <c r="G51" s="28"/>
      <c r="H51" s="28"/>
      <c r="I51" s="28"/>
      <c r="J51" s="28"/>
    </row>
    <row r="52" spans="1:10" ht="117.75" customHeight="1">
      <c r="B52" s="125"/>
      <c r="C52" s="125"/>
      <c r="D52" s="125"/>
      <c r="E52" s="126"/>
      <c r="F52" s="126"/>
      <c r="G52" s="126"/>
      <c r="H52" s="126"/>
      <c r="I52" s="126"/>
      <c r="J52" s="126"/>
    </row>
    <row r="53" spans="1:10" ht="22.5" customHeight="1">
      <c r="B53" s="63"/>
      <c r="C53" s="38" t="s">
        <v>37</v>
      </c>
      <c r="D53" s="38"/>
      <c r="E53" s="49" t="s">
        <v>32</v>
      </c>
      <c r="F53" s="23"/>
      <c r="G53" s="121" t="s">
        <v>38</v>
      </c>
      <c r="H53" s="122"/>
      <c r="I53" s="123" t="s">
        <v>53</v>
      </c>
      <c r="J53" s="124"/>
    </row>
    <row r="54" spans="1:10" ht="45.75" customHeight="1">
      <c r="B54" s="62"/>
      <c r="C54" s="34"/>
      <c r="D54" s="34"/>
      <c r="E54" s="35"/>
      <c r="F54" s="23"/>
      <c r="G54" s="116"/>
      <c r="H54" s="116"/>
      <c r="I54" s="116"/>
      <c r="J54" s="116"/>
    </row>
    <row r="55" spans="1:10" ht="15.6">
      <c r="C55" s="61" t="s">
        <v>51</v>
      </c>
      <c r="D55" s="61"/>
      <c r="E55" s="24" t="s">
        <v>16</v>
      </c>
      <c r="F55" s="23"/>
      <c r="G55" s="117" t="s">
        <v>52</v>
      </c>
      <c r="H55" s="118"/>
      <c r="I55" s="118"/>
      <c r="J55" s="24" t="s">
        <v>16</v>
      </c>
    </row>
    <row r="56" spans="1:10" ht="67.5" customHeight="1">
      <c r="B56" s="115"/>
      <c r="C56" s="115"/>
      <c r="D56" s="115"/>
      <c r="E56" s="115"/>
      <c r="F56" s="115"/>
      <c r="G56" s="115"/>
      <c r="H56" s="115"/>
      <c r="I56" s="115"/>
      <c r="J56" s="115"/>
    </row>
    <row r="57" spans="1:10">
      <c r="B57" s="5"/>
      <c r="C57" s="5"/>
      <c r="D57" s="5"/>
    </row>
    <row r="58" spans="1:10" ht="9.4499999999999993" customHeight="1"/>
  </sheetData>
  <mergeCells count="27">
    <mergeCell ref="H9:I9"/>
    <mergeCell ref="D9:G9"/>
    <mergeCell ref="C15:D15"/>
    <mergeCell ref="C16:D16"/>
    <mergeCell ref="B11:G11"/>
    <mergeCell ref="B5:E5"/>
    <mergeCell ref="F5:J5"/>
    <mergeCell ref="H6:J6"/>
    <mergeCell ref="B6:G6"/>
    <mergeCell ref="H8:I8"/>
    <mergeCell ref="H7:I7"/>
    <mergeCell ref="D7:G7"/>
    <mergeCell ref="D8:G8"/>
    <mergeCell ref="C22:D22"/>
    <mergeCell ref="C23:D23"/>
    <mergeCell ref="C17:D17"/>
    <mergeCell ref="C18:D18"/>
    <mergeCell ref="B56:J56"/>
    <mergeCell ref="G54:J54"/>
    <mergeCell ref="G55:I55"/>
    <mergeCell ref="B42:E42"/>
    <mergeCell ref="G53:H53"/>
    <mergeCell ref="I53:J53"/>
    <mergeCell ref="B52:J52"/>
    <mergeCell ref="C19:D19"/>
    <mergeCell ref="C20:D20"/>
    <mergeCell ref="C21:D21"/>
  </mergeCells>
  <phoneticPr fontId="0" type="noConversion"/>
  <dataValidations count="2">
    <dataValidation type="list" allowBlank="1" showInputMessage="1" showErrorMessage="1" sqref="F12 F15:F23 F25:F28 F32:F34 F37:F40 F43:F46">
      <formula1>$L$9:$L$14</formula1>
    </dataValidation>
    <dataValidation type="list" allowBlank="1" showInputMessage="1" showErrorMessage="1" sqref="F5:J5">
      <formula1>$L$16:$L$23</formula1>
    </dataValidation>
  </dataValidations>
  <printOptions horizontalCentered="1" verticalCentered="1"/>
  <pageMargins left="0.5" right="0.5" top="0.5" bottom="0.5" header="0.5" footer="0.5"/>
  <pageSetup scale="73" orientation="portrait" horizontalDpi="300" verticalDpi="300" r:id="rId1"/>
  <headerFooter scaleWithDoc="0"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3"/>
  <sheetViews>
    <sheetView workbookViewId="0"/>
  </sheetViews>
  <sheetFormatPr defaultRowHeight="15"/>
  <cols>
    <col min="1" max="1" width="1.81640625" style="18" customWidth="1"/>
    <col min="2" max="2" width="12.6328125" style="18" customWidth="1"/>
    <col min="3" max="3" width="39.54296875" style="18" customWidth="1"/>
    <col min="4" max="4" width="9.90625" style="18" customWidth="1"/>
    <col min="5" max="5" width="41.08984375" style="18" customWidth="1"/>
    <col min="6" max="16384" width="8.7265625" style="18"/>
  </cols>
  <sheetData>
    <row r="1" spans="2:5" ht="15.6" thickBot="1"/>
    <row r="2" spans="2:5" ht="15.6" thickBot="1">
      <c r="B2" s="67" t="s">
        <v>65</v>
      </c>
      <c r="C2" s="68" t="s">
        <v>34</v>
      </c>
      <c r="D2" s="69" t="s">
        <v>66</v>
      </c>
      <c r="E2" s="69" t="s">
        <v>67</v>
      </c>
    </row>
    <row r="3" spans="2:5" ht="15.6">
      <c r="B3" s="20" t="str">
        <f>'Consultant Eval'!$E$53</f>
        <v>USF PM Name</v>
      </c>
      <c r="C3" s="19">
        <f>'Consultant Eval'!$D$8</f>
        <v>0</v>
      </c>
      <c r="D3" s="70">
        <f>'Consultant Eval'!$J$50</f>
        <v>0</v>
      </c>
      <c r="E3" s="7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Consultant Eval</vt:lpstr>
      <vt:lpstr>Score</vt:lpstr>
      <vt:lpstr>'Consultant Eval'!Print_Area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John-Thomas McCaffrey</dc:creator>
  <cp:lastModifiedBy>University of South Florida</cp:lastModifiedBy>
  <cp:lastPrinted>2019-06-17T18:38:11Z</cp:lastPrinted>
  <dcterms:created xsi:type="dcterms:W3CDTF">2002-10-07T21:31:18Z</dcterms:created>
  <dcterms:modified xsi:type="dcterms:W3CDTF">2020-10-21T18:56:50Z</dcterms:modified>
</cp:coreProperties>
</file>